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mc:AlternateContent xmlns:mc="http://schemas.openxmlformats.org/markup-compatibility/2006">
    <mc:Choice Requires="x15">
      <x15ac:absPath xmlns:x15ac="http://schemas.microsoft.com/office/spreadsheetml/2010/11/ac" url="D:\Descargas\Asocapitales\Deisy\"/>
    </mc:Choice>
  </mc:AlternateContent>
  <xr:revisionPtr revIDLastSave="0" documentId="13_ncr:1_{E9D2E4DD-CC4B-463C-9739-43621D9A5F45}" xr6:coauthVersionLast="36" xr6:coauthVersionMax="36" xr10:uidLastSave="{00000000-0000-0000-0000-000000000000}"/>
  <bookViews>
    <workbookView xWindow="0" yWindow="0" windowWidth="9828" windowHeight="6828" tabRatio="740" xr2:uid="{00000000-000D-0000-FFFF-FFFF00000000}"/>
  </bookViews>
  <sheets>
    <sheet name="Portada" sheetId="29" r:id="rId1"/>
    <sheet name="Listados" sheetId="33" state="hidden" r:id="rId2"/>
    <sheet name="Antes de Empezar" sheetId="32" r:id="rId3"/>
    <sheet name="Instrucciones" sheetId="31" r:id="rId4"/>
    <sheet name="Determinación riesgos" sheetId="30" r:id="rId5"/>
    <sheet name="Valoración riesgos" sheetId="12" r:id="rId6"/>
    <sheet name="Prioridad" sheetId="15" state="hidden" r:id="rId7"/>
    <sheet name="Hoja3" sheetId="22" state="hidden" r:id="rId8"/>
    <sheet name="Evaluación de Riesgos" sheetId="13" r:id="rId9"/>
  </sheets>
  <externalReferences>
    <externalReference r:id="rId10"/>
  </externalReferences>
  <definedNames>
    <definedName name="afecta">#REF!</definedName>
    <definedName name="afectacion">#REF!</definedName>
    <definedName name="clase">#REF!</definedName>
    <definedName name="Entidades">Tabla1[NOMBRE ENTIDAD]</definedName>
    <definedName name="fuente">#REF!</definedName>
    <definedName name="Impac">Tabla4[Impacto]</definedName>
    <definedName name="Impacto">Tabla4[Impacto]</definedName>
    <definedName name="Impactocualitat" localSheetId="2">'[1]Soporte Calificación'!#REF!</definedName>
    <definedName name="Impactocualitat" localSheetId="4">'[1]Soporte Calificación'!#REF!</definedName>
    <definedName name="Impactocualitat" localSheetId="7">'[1]Soporte Calificación'!#REF!</definedName>
    <definedName name="Impactocualitat" localSheetId="0">'[1]Soporte Calificación'!#REF!</definedName>
    <definedName name="Impactocualitat" localSheetId="6">'[1]Soporte Calificación'!#REF!</definedName>
    <definedName name="Impactocualitat">'[1]Soporte Calificación'!#REF!</definedName>
    <definedName name="Impactocualitativo" localSheetId="2">'[1]Soporte Calificación'!#REF!</definedName>
    <definedName name="Impactocualitativo" localSheetId="4">'[1]Soporte Calificación'!#REF!</definedName>
    <definedName name="Impactocualitativo" localSheetId="7">'[1]Soporte Calificación'!#REF!</definedName>
    <definedName name="Impactocualitativo" localSheetId="0">'[1]Soporte Calificación'!#REF!</definedName>
    <definedName name="Impactocualitativo" localSheetId="6">'[1]Soporte Calificación'!#REF!</definedName>
    <definedName name="Impactocualitativo">'[1]Soporte Calificación'!#REF!</definedName>
    <definedName name="Impactocuantita" localSheetId="2">'[1]Soporte Calificación'!#REF!</definedName>
    <definedName name="Impactocuantita" localSheetId="4">'[1]Soporte Calificación'!#REF!</definedName>
    <definedName name="Impactocuantita" localSheetId="7">'[1]Soporte Calificación'!#REF!</definedName>
    <definedName name="Impactocuantita" localSheetId="0">'[1]Soporte Calificación'!#REF!</definedName>
    <definedName name="Impactocuantita" localSheetId="6">'[1]Soporte Calificación'!#REF!</definedName>
    <definedName name="Impactocuantita">'[1]Soporte Calificación'!#REF!</definedName>
    <definedName name="Impactocuantitativo" localSheetId="2">'[1]Soporte Calificación'!#REF!</definedName>
    <definedName name="Impactocuantitativo" localSheetId="4">'[1]Soporte Calificación'!#REF!</definedName>
    <definedName name="Impactocuantitativo" localSheetId="7">'[1]Soporte Calificación'!#REF!</definedName>
    <definedName name="Impactocuantitativo" localSheetId="0">'[1]Soporte Calificación'!#REF!</definedName>
    <definedName name="Impactocuantitativo" localSheetId="6">'[1]Soporte Calificación'!#REF!</definedName>
    <definedName name="Impactocuantitativo">'[1]Soporte Calificación'!#REF!</definedName>
    <definedName name="periodicidad">#REF!</definedName>
    <definedName name="Proba">Tabla2[Probabilidad]</definedName>
    <definedName name="Probabilidad" localSheetId="2">'[1]Soporte Calificación'!$F$65498:$F$65507</definedName>
    <definedName name="Probabilidad" localSheetId="4">'[1]Soporte Calificación'!$F$65498:$F$65507</definedName>
    <definedName name="Probabilidad" localSheetId="0">'[1]Soporte Calificación'!$F$65498:$F$65507</definedName>
    <definedName name="Probabilidad">Tabla2[Probabilidad]</definedName>
    <definedName name="Riesgo1">Tabla3[Riesgo 1]</definedName>
    <definedName name="Riesgo2">Tabla5[Riesgo 2]</definedName>
    <definedName name="Riesgo3">Tabla6[Riesgo 3]</definedName>
    <definedName name="Riesgo4">Tabla7[Riesgo 4]</definedName>
    <definedName name="Riesgo5">Tabla8[Riesgo 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2" i="30" l="1"/>
  <c r="R42" i="30"/>
  <c r="Q43" i="30"/>
  <c r="R43" i="30"/>
  <c r="Q44" i="30"/>
  <c r="R44" i="30"/>
  <c r="Q45" i="30"/>
  <c r="R45" i="30"/>
  <c r="Q46" i="30"/>
  <c r="R46" i="30"/>
  <c r="Q47" i="30"/>
  <c r="R47" i="30"/>
  <c r="Q48" i="30"/>
  <c r="R48" i="30"/>
  <c r="Q49" i="30"/>
  <c r="R49" i="30"/>
  <c r="Q50" i="30"/>
  <c r="R50" i="30"/>
  <c r="R41" i="30"/>
  <c r="Q41" i="30"/>
  <c r="F16" i="15" l="1"/>
  <c r="E17" i="15"/>
  <c r="F17" i="15"/>
  <c r="F18" i="15"/>
  <c r="E19" i="15"/>
  <c r="F19" i="15"/>
  <c r="E20" i="15"/>
  <c r="F20" i="15"/>
  <c r="E21" i="15"/>
  <c r="F21" i="15"/>
  <c r="F22" i="15"/>
  <c r="E23" i="15"/>
  <c r="F23" i="15"/>
  <c r="E24" i="15"/>
  <c r="F24" i="15"/>
  <c r="F15" i="15"/>
  <c r="E15" i="15"/>
  <c r="D16" i="15"/>
  <c r="P16" i="13" s="1"/>
  <c r="D17" i="15"/>
  <c r="P17" i="13" s="1"/>
  <c r="D18" i="15"/>
  <c r="P18" i="13" s="1"/>
  <c r="D19" i="15"/>
  <c r="P19" i="13" s="1"/>
  <c r="D20" i="15"/>
  <c r="P20" i="13" s="1"/>
  <c r="D21" i="15"/>
  <c r="P21" i="13" s="1"/>
  <c r="D22" i="15"/>
  <c r="P22" i="13" s="1"/>
  <c r="D23" i="15"/>
  <c r="P23" i="13" s="1"/>
  <c r="D24" i="15"/>
  <c r="P24" i="13" s="1"/>
  <c r="D15" i="15"/>
  <c r="P15" i="13" s="1"/>
  <c r="H23" i="15" l="1"/>
  <c r="H24" i="15"/>
  <c r="H17" i="15"/>
  <c r="H15" i="15"/>
  <c r="H20" i="15"/>
  <c r="H21" i="15"/>
  <c r="H19" i="15"/>
  <c r="N48" i="30"/>
  <c r="N44" i="30"/>
  <c r="N42" i="30"/>
  <c r="E22" i="15"/>
  <c r="H22" i="15" s="1"/>
  <c r="E18" i="15"/>
  <c r="H18" i="15" s="1"/>
  <c r="E16" i="15"/>
  <c r="H16" i="15" s="1"/>
  <c r="N41" i="30"/>
  <c r="N50" i="30"/>
  <c r="J50" i="30" s="1"/>
  <c r="N49" i="30"/>
  <c r="N47" i="30"/>
  <c r="N46" i="30"/>
  <c r="N45" i="30"/>
  <c r="N43" i="30"/>
  <c r="AE34" i="12" l="1"/>
  <c r="AE24" i="12"/>
  <c r="AE19" i="12"/>
  <c r="AE29" i="12"/>
  <c r="AE14" i="12"/>
  <c r="Z34" i="12"/>
  <c r="Z24" i="12"/>
  <c r="U19" i="12"/>
  <c r="Z29" i="12"/>
  <c r="Z19" i="12"/>
  <c r="Z14" i="12"/>
  <c r="U34" i="12"/>
  <c r="U14" i="12"/>
  <c r="K19" i="12"/>
  <c r="U29" i="12"/>
  <c r="U24" i="12"/>
  <c r="P34" i="12"/>
  <c r="P29" i="12"/>
  <c r="P24" i="12"/>
  <c r="P19" i="12"/>
  <c r="P14" i="12"/>
  <c r="K29" i="12"/>
  <c r="K34" i="12"/>
  <c r="K24" i="12"/>
  <c r="K14" i="12"/>
  <c r="G24" i="15"/>
  <c r="J49" i="30"/>
  <c r="J48" i="30"/>
  <c r="J47" i="30"/>
  <c r="J46" i="30"/>
  <c r="J45" i="30"/>
  <c r="J44" i="30"/>
  <c r="J43" i="30"/>
  <c r="J42" i="30"/>
  <c r="J41" i="30"/>
  <c r="O50" i="30" l="1"/>
  <c r="Q24" i="13"/>
  <c r="AD35" i="12" l="1"/>
  <c r="Y35" i="12"/>
  <c r="O25" i="12"/>
  <c r="O30" i="12"/>
  <c r="J20" i="12"/>
  <c r="Y15" i="12"/>
  <c r="J15" i="12"/>
  <c r="Y20" i="12"/>
  <c r="J30" i="12"/>
  <c r="Y25" i="12"/>
  <c r="T15" i="12"/>
  <c r="T20" i="12"/>
  <c r="J25" i="12"/>
  <c r="O20" i="12"/>
  <c r="Y30" i="12"/>
  <c r="J35" i="12"/>
  <c r="T25" i="12"/>
  <c r="AD15" i="12"/>
  <c r="O35" i="12"/>
  <c r="T30" i="12"/>
  <c r="AD20" i="12"/>
  <c r="G23" i="15"/>
  <c r="O15" i="12"/>
  <c r="T35" i="12"/>
  <c r="AD25" i="12"/>
  <c r="AD30" i="12"/>
  <c r="O49" i="30" l="1"/>
  <c r="Q23" i="13"/>
  <c r="AA37" i="12"/>
  <c r="G37" i="12"/>
  <c r="F32" i="12"/>
  <c r="F27" i="12"/>
  <c r="F22" i="12"/>
  <c r="F17" i="12"/>
  <c r="F12" i="12"/>
  <c r="V37" i="12"/>
  <c r="Q37" i="12"/>
  <c r="L37" i="12"/>
  <c r="Y33" i="12" l="1"/>
  <c r="AC18" i="12"/>
  <c r="S25" i="12"/>
  <c r="I34" i="12"/>
  <c r="N29" i="12"/>
  <c r="H15" i="12"/>
  <c r="AB34" i="12"/>
  <c r="I25" i="12"/>
  <c r="N34" i="12"/>
  <c r="X14" i="12"/>
  <c r="AC35" i="12"/>
  <c r="G22" i="15"/>
  <c r="AC15" i="12"/>
  <c r="S19" i="12"/>
  <c r="X15" i="12"/>
  <c r="S20" i="12"/>
  <c r="W24" i="12"/>
  <c r="N30" i="12"/>
  <c r="I35" i="12"/>
  <c r="AC14" i="12"/>
  <c r="X19" i="12"/>
  <c r="AB24" i="12"/>
  <c r="S29" i="12"/>
  <c r="X20" i="12"/>
  <c r="AB25" i="12"/>
  <c r="S30" i="12"/>
  <c r="N35" i="12"/>
  <c r="I24" i="12"/>
  <c r="I19" i="12"/>
  <c r="AC19" i="12"/>
  <c r="AC24" i="12"/>
  <c r="X29" i="12"/>
  <c r="S34" i="12"/>
  <c r="I15" i="12"/>
  <c r="I20" i="12"/>
  <c r="AC20" i="12"/>
  <c r="AC25" i="12"/>
  <c r="X30" i="12"/>
  <c r="S35" i="12"/>
  <c r="AD23" i="12"/>
  <c r="N14" i="12"/>
  <c r="N19" i="12"/>
  <c r="M24" i="12"/>
  <c r="I29" i="12"/>
  <c r="AC29" i="12"/>
  <c r="R23" i="12"/>
  <c r="AB23" i="12"/>
  <c r="T23" i="12"/>
  <c r="AB35" i="12"/>
  <c r="S14" i="12"/>
  <c r="N20" i="12"/>
  <c r="S24" i="12"/>
  <c r="I30" i="12"/>
  <c r="AC30" i="12"/>
  <c r="AC34" i="12"/>
  <c r="J24" i="12"/>
  <c r="N28" i="12"/>
  <c r="X28" i="12"/>
  <c r="N33" i="12"/>
  <c r="J14" i="12"/>
  <c r="O13" i="12"/>
  <c r="Y13" i="12"/>
  <c r="O18" i="12"/>
  <c r="Y18" i="12"/>
  <c r="X34" i="12"/>
  <c r="AC23" i="12"/>
  <c r="O23" i="12"/>
  <c r="J28" i="12"/>
  <c r="T28" i="12"/>
  <c r="J33" i="12"/>
  <c r="T33" i="12"/>
  <c r="AD33" i="12"/>
  <c r="G21" i="15"/>
  <c r="M13" i="12"/>
  <c r="R13" i="12"/>
  <c r="W13" i="12"/>
  <c r="AB13" i="12"/>
  <c r="H18" i="12"/>
  <c r="M18" i="12"/>
  <c r="R18" i="12"/>
  <c r="W18" i="12"/>
  <c r="AB18" i="12"/>
  <c r="H24" i="12"/>
  <c r="N25" i="12"/>
  <c r="W25" i="12"/>
  <c r="AD24" i="12"/>
  <c r="J29" i="12"/>
  <c r="O29" i="12"/>
  <c r="T29" i="12"/>
  <c r="Y29" i="12"/>
  <c r="AD29" i="12"/>
  <c r="J34" i="12"/>
  <c r="O34" i="12"/>
  <c r="T34" i="12"/>
  <c r="X35" i="12"/>
  <c r="AD34" i="12"/>
  <c r="Y23" i="12"/>
  <c r="M23" i="12"/>
  <c r="S28" i="12"/>
  <c r="AC28" i="12"/>
  <c r="I33" i="12"/>
  <c r="S33" i="12"/>
  <c r="X33" i="12"/>
  <c r="AC33" i="12"/>
  <c r="S23" i="12"/>
  <c r="N13" i="12"/>
  <c r="T13" i="12"/>
  <c r="AD13" i="12"/>
  <c r="T18" i="12"/>
  <c r="AD18" i="12"/>
  <c r="T24" i="12"/>
  <c r="O14" i="12"/>
  <c r="O28" i="12"/>
  <c r="AD28" i="12"/>
  <c r="O33" i="12"/>
  <c r="Y34" i="12"/>
  <c r="M14" i="12"/>
  <c r="R14" i="12"/>
  <c r="W14" i="12"/>
  <c r="AB14" i="12"/>
  <c r="H19" i="12"/>
  <c r="M19" i="12"/>
  <c r="R19" i="12"/>
  <c r="W19" i="12"/>
  <c r="AB19" i="12"/>
  <c r="H25" i="12"/>
  <c r="O24" i="12"/>
  <c r="X24" i="12"/>
  <c r="H28" i="12"/>
  <c r="M28" i="12"/>
  <c r="R28" i="12"/>
  <c r="W28" i="12"/>
  <c r="AB28" i="12"/>
  <c r="H33" i="12"/>
  <c r="M33" i="12"/>
  <c r="R33" i="12"/>
  <c r="W33" i="12"/>
  <c r="AB33" i="12"/>
  <c r="X23" i="12"/>
  <c r="J23" i="12"/>
  <c r="T14" i="12"/>
  <c r="Y14" i="12"/>
  <c r="AD14" i="12"/>
  <c r="J19" i="12"/>
  <c r="O19" i="12"/>
  <c r="T19" i="12"/>
  <c r="Y19" i="12"/>
  <c r="AD19" i="12"/>
  <c r="N24" i="12"/>
  <c r="Y28" i="12"/>
  <c r="N23" i="12"/>
  <c r="M15" i="12"/>
  <c r="R15" i="12"/>
  <c r="W15" i="12"/>
  <c r="AB15" i="12"/>
  <c r="H20" i="12"/>
  <c r="M20" i="12"/>
  <c r="R20" i="12"/>
  <c r="W20" i="12"/>
  <c r="AB20" i="12"/>
  <c r="R24" i="12"/>
  <c r="X25" i="12"/>
  <c r="H29" i="12"/>
  <c r="M29" i="12"/>
  <c r="R29" i="12"/>
  <c r="W29" i="12"/>
  <c r="AB29" i="12"/>
  <c r="H34" i="12"/>
  <c r="M34" i="12"/>
  <c r="R34" i="12"/>
  <c r="W34" i="12"/>
  <c r="W23" i="12"/>
  <c r="I23" i="12"/>
  <c r="I28" i="12"/>
  <c r="S13" i="12"/>
  <c r="J18" i="12"/>
  <c r="M25" i="12"/>
  <c r="N15" i="12"/>
  <c r="S15" i="12"/>
  <c r="X13" i="12"/>
  <c r="AC13" i="12"/>
  <c r="I18" i="12"/>
  <c r="N18" i="12"/>
  <c r="S18" i="12"/>
  <c r="X18" i="12"/>
  <c r="R25" i="12"/>
  <c r="Y24" i="12"/>
  <c r="H30" i="12"/>
  <c r="M30" i="12"/>
  <c r="R30" i="12"/>
  <c r="W30" i="12"/>
  <c r="AB30" i="12"/>
  <c r="H35" i="12"/>
  <c r="M35" i="12"/>
  <c r="R35" i="12"/>
  <c r="W35" i="12"/>
  <c r="H23" i="12"/>
  <c r="G20" i="15"/>
  <c r="O48" i="30" l="1"/>
  <c r="Q22" i="13"/>
  <c r="O47" i="30"/>
  <c r="Q21" i="13"/>
  <c r="O46" i="30"/>
  <c r="Q20" i="13"/>
  <c r="O41" i="30" l="1"/>
  <c r="Q15" i="13"/>
  <c r="O42" i="30" l="1"/>
  <c r="Q16" i="13"/>
  <c r="D18" i="13"/>
  <c r="D21" i="13"/>
  <c r="D20" i="13"/>
  <c r="D19" i="13"/>
  <c r="R16" i="13" l="1"/>
  <c r="R24" i="13"/>
  <c r="R23" i="13"/>
  <c r="R20" i="13"/>
  <c r="R21" i="13"/>
  <c r="R22" i="13"/>
  <c r="R15" i="13"/>
  <c r="O43" i="30"/>
  <c r="Q17" i="13"/>
  <c r="R17" i="13" s="1"/>
  <c r="G16" i="15"/>
  <c r="Q19" i="13"/>
  <c r="R19" i="13" s="1"/>
  <c r="J13" i="12"/>
  <c r="G17" i="15"/>
  <c r="I13" i="12"/>
  <c r="G18" i="15"/>
  <c r="H14" i="12"/>
  <c r="G15" i="15"/>
  <c r="H13" i="12"/>
  <c r="G19" i="15"/>
  <c r="I14" i="12"/>
  <c r="Q18" i="13" l="1"/>
  <c r="R18" i="13" s="1"/>
  <c r="E21" i="13"/>
  <c r="E20" i="13"/>
  <c r="E18" i="13"/>
  <c r="E19" i="13"/>
  <c r="O45" i="30"/>
  <c r="O44" i="30"/>
  <c r="E22" i="13" l="1"/>
</calcChain>
</file>

<file path=xl/sharedStrings.xml><?xml version="1.0" encoding="utf-8"?>
<sst xmlns="http://schemas.openxmlformats.org/spreadsheetml/2006/main" count="720" uniqueCount="633">
  <si>
    <t>Riesgo</t>
  </si>
  <si>
    <t>Impacto</t>
  </si>
  <si>
    <t>Nivel de Riesgo</t>
  </si>
  <si>
    <t>Probabilidad</t>
  </si>
  <si>
    <t>Probabilidad de ocurrencia</t>
  </si>
  <si>
    <t>Insignificante</t>
  </si>
  <si>
    <t>Magnitud del Impacto</t>
  </si>
  <si>
    <t>No</t>
  </si>
  <si>
    <t>R1</t>
  </si>
  <si>
    <t>R2</t>
  </si>
  <si>
    <t>R3</t>
  </si>
  <si>
    <t>R4</t>
  </si>
  <si>
    <t>R5</t>
  </si>
  <si>
    <t>Clasificación según severidad:</t>
  </si>
  <si>
    <t>Moderado</t>
  </si>
  <si>
    <t>Severidad</t>
  </si>
  <si>
    <t>Escala de la entidad</t>
  </si>
  <si>
    <t>Suma</t>
  </si>
  <si>
    <t>Multiplica</t>
  </si>
  <si>
    <t>Calificación</t>
  </si>
  <si>
    <t>Riesgo Extremo</t>
  </si>
  <si>
    <t>Riesgo Alto</t>
  </si>
  <si>
    <t>Riesgo Moderado</t>
  </si>
  <si>
    <t>Riesgo Bajo</t>
  </si>
  <si>
    <t>Improbable</t>
  </si>
  <si>
    <t>Posible</t>
  </si>
  <si>
    <t>Mayor</t>
  </si>
  <si>
    <t>Menor</t>
  </si>
  <si>
    <t>Probable</t>
  </si>
  <si>
    <t>Casi seguro</t>
  </si>
  <si>
    <t>Rara vez</t>
  </si>
  <si>
    <t>incompleta</t>
  </si>
  <si>
    <t>si investigan y resuelven oportunamente</t>
  </si>
  <si>
    <t>confiable</t>
  </si>
  <si>
    <t>detectar</t>
  </si>
  <si>
    <t>inoportuna</t>
  </si>
  <si>
    <t>inadecuado</t>
  </si>
  <si>
    <t>no asignado</t>
  </si>
  <si>
    <t>completa</t>
  </si>
  <si>
    <t>prevenir</t>
  </si>
  <si>
    <t>no existe</t>
  </si>
  <si>
    <t>no se investigan y se resuelven oportunamente</t>
  </si>
  <si>
    <t>no confiable</t>
  </si>
  <si>
    <t>oportuna</t>
  </si>
  <si>
    <t>adecuado</t>
  </si>
  <si>
    <t>asignado</t>
  </si>
  <si>
    <t>no es un control</t>
  </si>
  <si>
    <t>DESCRIPTOR</t>
  </si>
  <si>
    <t>CRITERIOS PROBABILIDAD</t>
  </si>
  <si>
    <t>FRECUENCIA</t>
  </si>
  <si>
    <t>El evento puede ocurrir solo en circunstancias excepcionales (poco comunes o anormales).</t>
  </si>
  <si>
    <t>No se ha presentando en los últimos 5 años</t>
  </si>
  <si>
    <t>El evento puede ocurrir en algún momento.</t>
  </si>
  <si>
    <t>Al menos una vez en los últimos 5 años</t>
  </si>
  <si>
    <t>El evento podría ocurrir en algún momento</t>
  </si>
  <si>
    <t>Al menos una vez en los últimos 2 años</t>
  </si>
  <si>
    <t>Al menos una vez en el ultimo año</t>
  </si>
  <si>
    <t>Se espera que el evento ocurra en la mayoría de las circunstancias.</t>
  </si>
  <si>
    <t>CRITERIOS IMPACTO</t>
  </si>
  <si>
    <t>Directamente</t>
  </si>
  <si>
    <t>indirectamente</t>
  </si>
  <si>
    <t>No disminuye</t>
  </si>
  <si>
    <t>ANTES DE EMPEZAR</t>
  </si>
  <si>
    <t>Entidad</t>
  </si>
  <si>
    <t>ADMINISTRADORA COLOMBIANA DE PENSIONES - COLPENSIONES</t>
  </si>
  <si>
    <t>ANDJE - Modelo Óptimo de Gestión para la Defensa Jurídica del Estado - MOG</t>
  </si>
  <si>
    <t>Fecha</t>
  </si>
  <si>
    <t>Consecuencia (Lo anterior puede generar):</t>
  </si>
  <si>
    <t>Causa (Debido a):</t>
  </si>
  <si>
    <t>• Aumento en el volumen de demandas y condenas a la entidad
• Carga laboral adicional. 
• Afectaciones financieras adicionales.</t>
  </si>
  <si>
    <t>DD/MM/AAAA</t>
  </si>
  <si>
    <t>Prioridad</t>
  </si>
  <si>
    <t>INSTRUCCIONES</t>
  </si>
  <si>
    <t>Determinación de riesgos</t>
  </si>
  <si>
    <t>Valoración de riesgos</t>
  </si>
  <si>
    <t>Aplicativo para la valoración del riesgo en el ciclo de defensa jurídica</t>
  </si>
  <si>
    <t>DETERMINACIÓN DEL RIESGO EN EL CICLO DE DEFENSA JURÍDICA</t>
  </si>
  <si>
    <t>CALIFICACIÓN</t>
  </si>
  <si>
    <t>VALORACIÓN DEL RIESGO EN EL CICLO DE DEFENSA JURÍDICA</t>
  </si>
  <si>
    <t>NOMBRE ENTIDAD</t>
  </si>
  <si>
    <t>NOMBRE CORTO</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</si>
  <si>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</si>
  <si>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</si>
  <si>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</si>
  <si>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</si>
  <si>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</si>
  <si>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</si>
  <si>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</si>
  <si>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</si>
  <si>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</si>
  <si>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</si>
  <si>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</si>
  <si>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</si>
  <si>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</si>
  <si>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</si>
  <si>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</si>
  <si>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</si>
  <si>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</si>
  <si>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</si>
  <si>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</si>
  <si>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</si>
  <si>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</si>
  <si>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</si>
  <si>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</si>
  <si>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</si>
  <si>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</si>
  <si>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</si>
  <si>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</si>
  <si>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PARA LA REINCORPORACIÓN Y LA NORMALIZACIÓN - ARN</t>
  </si>
  <si>
    <t>ARN</t>
  </si>
  <si>
    <t>AGENCIA PRESIDENCIAL DE COOPERACIÓN INTERNACIONAL DE COLOMBIA - APC</t>
  </si>
  <si>
    <t>APC</t>
  </si>
  <si>
    <t>ARCHIVO GENERAL DE LA NACIÓN - AGN</t>
  </si>
  <si>
    <t>AGN</t>
  </si>
  <si>
    <t>ARTESANÍAS DE COLOMBIA S.A.</t>
  </si>
  <si>
    <t>AUDITORÍA GENERAL DE LA REPÚBLICA - AGR</t>
  </si>
  <si>
    <t>AGR</t>
  </si>
  <si>
    <t>AUTORIDAD NACIONAL DE ACUICULTURA Y PESCA - AUNAP</t>
  </si>
  <si>
    <t>AUNAP</t>
  </si>
  <si>
    <t>AUTORIDAD NACIONAL DE LICENCIAS AMBIENTALES - ANLA</t>
  </si>
  <si>
    <t>ANLA</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</si>
  <si>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</si>
  <si>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</si>
  <si>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</si>
  <si>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</si>
  <si>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</si>
  <si>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</si>
  <si>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</si>
  <si>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</si>
  <si>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</si>
  <si>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</si>
  <si>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</si>
  <si>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</si>
  <si>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</si>
  <si>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</si>
  <si>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CANAL REGIONAL DE TELEVISIÓN DEL CARIBE LTDA - TELECARIBE</t>
  </si>
  <si>
    <t>TELECARIBE</t>
  </si>
  <si>
    <t>CANAL REGIONAL DE TELEVISIÓN TEVEANDINA LTDA</t>
  </si>
  <si>
    <t>TV ANDINA</t>
  </si>
  <si>
    <t>CENIT TRANSPORTE Y LOGÍSTICA DE HIDROCARBUROS S.A.S. - CENIT</t>
  </si>
  <si>
    <t>CENIT</t>
  </si>
  <si>
    <t>CENTRALES ELÉCTRICAS DE NARIÑO S.A. E.S.P. - CEDENAR</t>
  </si>
  <si>
    <t>CEDENAR</t>
  </si>
  <si>
    <t>CENTRALES ELÉCTRICAS DEL CAUCA S.A. E.S.P. - CEDELCA</t>
  </si>
  <si>
    <t>CEDELCA</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</si>
  <si>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</si>
  <si>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</si>
  <si>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</si>
  <si>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</si>
  <si>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</si>
  <si>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</si>
  <si>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</si>
  <si>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</si>
  <si>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</si>
  <si>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</si>
  <si>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</si>
  <si>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</si>
  <si>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</si>
  <si>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COMISIÓN PARA EL ESCLARECIMIENTO DE LA VERDAD, LA CONVIVENCIA Y LA NO REPETICIÓN - CEV</t>
  </si>
  <si>
    <t>CEV</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</si>
  <si>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</si>
  <si>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</si>
  <si>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</si>
  <si>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</si>
  <si>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</si>
  <si>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</si>
  <si>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</si>
  <si>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</si>
  <si>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</si>
  <si>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</si>
  <si>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</si>
  <si>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</si>
  <si>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</si>
  <si>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</si>
  <si>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</si>
  <si>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</si>
  <si>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</si>
  <si>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</si>
  <si>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</si>
  <si>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</si>
  <si>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</si>
  <si>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</si>
  <si>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</si>
  <si>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</si>
  <si>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</si>
  <si>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</si>
  <si>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</si>
  <si>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</si>
  <si>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</si>
  <si>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</si>
  <si>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</si>
  <si>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</si>
  <si>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</si>
  <si>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</si>
  <si>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</si>
  <si>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</si>
  <si>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</si>
  <si>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</si>
  <si>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</si>
  <si>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</si>
  <si>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</si>
  <si>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</si>
  <si>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</si>
  <si>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</si>
  <si>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</si>
  <si>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</si>
  <si>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</si>
  <si>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</si>
  <si>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</si>
  <si>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</si>
  <si>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</si>
  <si>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</si>
  <si>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</si>
  <si>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</si>
  <si>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</si>
  <si>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</si>
  <si>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</si>
  <si>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</si>
  <si>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</si>
  <si>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</si>
  <si>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</si>
  <si>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</si>
  <si>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</si>
  <si>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ALTA TECNOLOGÍA PARA LA DEFENSA - CODALTEC</t>
  </si>
  <si>
    <t>CODALTEC</t>
  </si>
  <si>
    <t>CORPORACIÓN DE CIENCIA Y TECNOLOGÍA PARA EL DESARROLLO DE LA INDUSTRIA NAVAL MARÍTIMA Y FLUVIAL - COTECMAR</t>
  </si>
  <si>
    <t>COTECMAR</t>
  </si>
  <si>
    <t>CORPORACION DE LA INDUSTRIA AERONÁUTICA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</si>
  <si>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</si>
  <si>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</si>
  <si>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</si>
  <si>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</si>
  <si>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</si>
  <si>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</si>
  <si>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</si>
  <si>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</si>
  <si>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</si>
  <si>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</si>
  <si>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</si>
  <si>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</si>
  <si>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</si>
  <si>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</si>
  <si>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</si>
  <si>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</si>
  <si>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</si>
  <si>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</si>
  <si>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</si>
  <si>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</si>
  <si>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</si>
  <si>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</si>
  <si>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</si>
  <si>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</si>
  <si>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</si>
  <si>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</si>
  <si>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</si>
  <si>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</si>
  <si>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</si>
  <si>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</si>
  <si>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</si>
  <si>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NACIONAL DE BOMBEROS DE COLOMBIA - DNBC</t>
  </si>
  <si>
    <t>DNBC</t>
  </si>
  <si>
    <t>DIRECCIÓN NACIONAL DE DERECHOS DE AUTOR - DNDA</t>
  </si>
  <si>
    <t>DNDA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</si>
  <si>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</si>
  <si>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</si>
  <si>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</si>
  <si>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</si>
  <si>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</si>
  <si>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</si>
  <si>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</si>
  <si>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</si>
  <si>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</si>
  <si>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</si>
  <si>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ARCHIPIÉLAGO DE SAN ANDRÉS, PROVIDENCIA Y SANTA CATALINA S.A. E.S.P. - EEDAS</t>
  </si>
  <si>
    <t>EEDAS S.A. E.S.P.</t>
  </si>
  <si>
    <t>EMPRESA DISTRIBUIDORA DEL PACIFICO S.A. E.S.P.</t>
  </si>
  <si>
    <t>DISPAC</t>
  </si>
  <si>
    <t>EMPRESA INDUSTRIAL Y COMERCIAL DEL ESTADO ADMINISTRADORA DEL MONOPOLIO RENTÍSTICO DE LOS JUEGOS DE SUERTE Y AZAR - COLJUEGOS</t>
  </si>
  <si>
    <t>COLJUEGOS</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</si>
  <si>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</si>
  <si>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</si>
  <si>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</si>
  <si>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</si>
  <si>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</si>
  <si>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</si>
  <si>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</si>
  <si>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</si>
  <si>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</si>
  <si>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</si>
  <si>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ESENTTIA S.A.</t>
  </si>
  <si>
    <t>ESENTTIA</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</si>
  <si>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</si>
  <si>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</si>
  <si>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</si>
  <si>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</si>
  <si>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</si>
  <si>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</si>
  <si>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</si>
  <si>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</si>
  <si>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</si>
  <si>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</si>
  <si>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</si>
  <si>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</si>
  <si>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</si>
  <si>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</si>
  <si>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</si>
  <si>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</si>
  <si>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</si>
  <si>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</si>
  <si>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</si>
  <si>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</si>
  <si>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</si>
  <si>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</si>
  <si>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</si>
  <si>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</si>
  <si>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</si>
  <si>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</si>
  <si>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</si>
  <si>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</si>
  <si>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</si>
  <si>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</si>
  <si>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</si>
  <si>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</si>
  <si>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</si>
  <si>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</si>
  <si>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</si>
  <si>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</si>
  <si>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</si>
  <si>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</si>
  <si>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</si>
  <si>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</si>
  <si>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</si>
  <si>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</si>
  <si>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</si>
  <si>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</si>
  <si>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</si>
  <si>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</si>
  <si>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</si>
  <si>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INSTITUTO COLOMBIANO AGROPECUARIO - ICA</t>
  </si>
  <si>
    <t>ICA</t>
  </si>
  <si>
    <t>INSTITUTO COLOMBIANO DE ANTROPOLOGÍA E HISTORIA - ICANH</t>
  </si>
  <si>
    <t>ICANH</t>
  </si>
  <si>
    <t>INSTITUTO COLOMBIANO DE BIENESTAR FAMILIAR - ICBF</t>
  </si>
  <si>
    <t>ICBF</t>
  </si>
  <si>
    <t xml:space="preserve">ICETEX </t>
  </si>
  <si>
    <t>INSTITUTO COLOMBIANO PARA LA EVALUACIÓN DE LA EDUCACIÓN - ICFES</t>
  </si>
  <si>
    <t>ICFES</t>
  </si>
  <si>
    <t>INSTITUTO DE CASAS FISCALES DEL EJÉRCITO - ICFE</t>
  </si>
  <si>
    <t>ICFE</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</si>
  <si>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</si>
  <si>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</si>
  <si>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</si>
  <si>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</si>
  <si>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</si>
  <si>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</si>
  <si>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</si>
  <si>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</si>
  <si>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</si>
  <si>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</si>
  <si>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</si>
  <si>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</si>
  <si>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</si>
  <si>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</si>
  <si>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</si>
  <si>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</si>
  <si>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</si>
  <si>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</si>
  <si>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</si>
  <si>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</si>
  <si>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</si>
  <si>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</si>
  <si>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</si>
  <si>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</si>
  <si>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</si>
  <si>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</si>
  <si>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</si>
  <si>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</si>
  <si>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</si>
  <si>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</si>
  <si>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</si>
  <si>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</si>
  <si>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</si>
  <si>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</si>
  <si>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</si>
  <si>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</si>
  <si>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</si>
  <si>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</si>
  <si>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</si>
  <si>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</si>
  <si>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</si>
  <si>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</si>
  <si>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</si>
  <si>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</si>
  <si>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</si>
  <si>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</si>
  <si>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</si>
  <si>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</si>
  <si>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MINCIENCIAS</t>
  </si>
  <si>
    <t>MINISTERIO DE COMERCIO, INDUSTRIA Y TURISMO - MINCIT</t>
  </si>
  <si>
    <t>MINCIT</t>
  </si>
  <si>
    <t>MINISTERIO DE CULTURA</t>
  </si>
  <si>
    <t>MINCULTURA</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</si>
  <si>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</si>
  <si>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</si>
  <si>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</si>
  <si>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</si>
  <si>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</si>
  <si>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</si>
  <si>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</si>
  <si>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</si>
  <si>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</si>
  <si>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</si>
  <si>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</si>
  <si>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</si>
  <si>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</si>
  <si>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</si>
  <si>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</si>
  <si>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</si>
  <si>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</si>
  <si>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</si>
  <si>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</si>
  <si>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</si>
  <si>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</si>
  <si>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DEPORTE</t>
  </si>
  <si>
    <t>MINDEPORTES</t>
  </si>
  <si>
    <t>MINISTERIO DEL INTERIOR Y FONDO PARA LA PARTICIPACIÓN Y EL FORTALECIMIENTO DE LA DEMOCRACIA - MININTERIOR</t>
  </si>
  <si>
    <t>MININTERIOR</t>
  </si>
  <si>
    <t>OLEODUCTO BICENTENARIO DE COLOMBIA S.A.S.</t>
  </si>
  <si>
    <t>OLEODUCTO CENTRAL S.A.- OCENSA</t>
  </si>
  <si>
    <t>OCENSA</t>
  </si>
  <si>
    <t>OLEODUCTO DE COLOMBIA S.A.</t>
  </si>
  <si>
    <t>PARQUES NACIONALES NATURALES DE COLOMBIA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</si>
  <si>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</si>
  <si>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</si>
  <si>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</si>
  <si>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</si>
  <si>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</si>
  <si>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</si>
  <si>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</si>
  <si>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</si>
  <si>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</si>
  <si>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</si>
  <si>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</si>
  <si>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</si>
  <si>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</si>
  <si>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</si>
  <si>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</si>
  <si>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</si>
  <si>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</si>
  <si>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</si>
  <si>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</si>
  <si>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</si>
  <si>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</si>
  <si>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SOCIEDAD DE ACTIVOS ESPECIALES S.A.S. - SAE</t>
  </si>
  <si>
    <t>SAE</t>
  </si>
  <si>
    <t>SOCIEDAD DE TELEVISIÓN DE CALDAS, RISARALDA Y QUINDÍO LTDA - TELECAFÉ</t>
  </si>
  <si>
    <t>TELECAFÉ LTDA</t>
  </si>
  <si>
    <t>SOCIEDAD FIDUCIARIA DE DESARROLLO AGROPECUARIO S.A. - FIDUAGRARIA</t>
  </si>
  <si>
    <t>FIDUAGRARIA</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</si>
  <si>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</si>
  <si>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</si>
  <si>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</si>
  <si>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</si>
  <si>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</si>
  <si>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</si>
  <si>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</si>
  <si>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</si>
  <si>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</si>
  <si>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</si>
  <si>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</si>
  <si>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</si>
  <si>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</si>
  <si>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</si>
  <si>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</si>
  <si>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</si>
  <si>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</si>
  <si>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</si>
  <si>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</si>
  <si>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</si>
  <si>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</si>
  <si>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</si>
  <si>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</si>
  <si>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</si>
  <si>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</si>
  <si>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</si>
  <si>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</si>
  <si>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</si>
  <si>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</si>
  <si>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</si>
  <si>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</si>
  <si>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</si>
  <si>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</si>
  <si>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</si>
  <si>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</si>
  <si>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</si>
  <si>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</si>
  <si>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</si>
  <si>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</si>
  <si>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</si>
  <si>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</si>
  <si>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</si>
  <si>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</si>
  <si>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</si>
  <si>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</si>
  <si>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</si>
  <si>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</si>
  <si>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</si>
  <si>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</si>
  <si>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</si>
  <si>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</si>
  <si>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</si>
  <si>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</si>
  <si>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</si>
  <si>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</si>
  <si>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</si>
  <si>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</si>
  <si>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</si>
  <si>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</si>
  <si>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</si>
  <si>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</si>
  <si>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</si>
  <si>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</si>
  <si>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</si>
  <si>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</si>
  <si>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</si>
  <si>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</si>
  <si>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</si>
  <si>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</si>
  <si>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</si>
  <si>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</si>
  <si>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</si>
  <si>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</si>
  <si>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</si>
  <si>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</si>
  <si>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</si>
  <si>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</si>
  <si>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</si>
  <si>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</si>
  <si>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</si>
  <si>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</si>
  <si>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</si>
  <si>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</si>
  <si>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</si>
  <si>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</si>
  <si>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</si>
  <si>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</si>
  <si>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</si>
  <si>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DESCRIPCIÓN</t>
  </si>
  <si>
    <t>Nivel de riesgo inherente</t>
  </si>
  <si>
    <t>• No recuperación del patrimonio público afectado.</t>
  </si>
  <si>
    <t>• Afectaciones financieras adicionales.</t>
  </si>
  <si>
    <t>Mas de una vez al año</t>
  </si>
  <si>
    <r>
      <rPr>
        <b/>
        <sz val="9"/>
        <color theme="1"/>
        <rFont val="Work Sans"/>
        <family val="3"/>
      </rPr>
      <t>Nota:</t>
    </r>
    <r>
      <rPr>
        <sz val="9"/>
        <color theme="1"/>
        <rFont val="Work Sans"/>
        <family val="3"/>
      </rPr>
      <t xml:space="preserve"> la ANDJE puede modificar este documento a medida que se avance en la implementación del MOG en las entidades.</t>
    </r>
  </si>
  <si>
    <t>Objetivo</t>
  </si>
  <si>
    <t xml:space="preserve">Alcance del aplicativo </t>
  </si>
  <si>
    <t>Si el hecho llegara a presentarse tendría consecuencias o efectos mínimos sobre la entidad.</t>
  </si>
  <si>
    <t>Si el hecho llegara a presentarse tendría bajo impacto o efecto sobre la entidad.</t>
  </si>
  <si>
    <t>Si el hecho llegara a presentarse tendría medianas consecuencias o efecto sobre la entidad.</t>
  </si>
  <si>
    <t>Si el hecho llegara a presentarse tendría altas consecuencias o efecto sobre la entidad.</t>
  </si>
  <si>
    <t>Si el hecho llegara a presentarse tendría desastrosas consecuencias o efecto sobre la entidad.</t>
  </si>
  <si>
    <t xml:space="preserve">Insignificante </t>
  </si>
  <si>
    <t>Catastrófico</t>
  </si>
  <si>
    <t>Incremento del valor que se debe pagar concepto de sentencias ejecutoriadas y conciliaciones</t>
  </si>
  <si>
    <t>Evaluación de los riesgos del ciclo de defensa jurídica</t>
  </si>
  <si>
    <t>Acción a tomar.</t>
  </si>
  <si>
    <t>Criterios de calificacion de riesgos</t>
  </si>
  <si>
    <t>Riesgo 1</t>
  </si>
  <si>
    <t>Riesgo 2</t>
  </si>
  <si>
    <t>Riesgo 3</t>
  </si>
  <si>
    <t>Riesgo 4</t>
  </si>
  <si>
    <t>Riesgo 5</t>
  </si>
  <si>
    <t>C1/R1</t>
  </si>
  <si>
    <t>C2/R2</t>
  </si>
  <si>
    <t>C2/R1</t>
  </si>
  <si>
    <t>C1/R2</t>
  </si>
  <si>
    <t>C3/R2</t>
  </si>
  <si>
    <t>C1/R3</t>
  </si>
  <si>
    <t>C2/R3</t>
  </si>
  <si>
    <t>C3/R3</t>
  </si>
  <si>
    <t>C4/R3</t>
  </si>
  <si>
    <t>C5/R3</t>
  </si>
  <si>
    <t>C1/R4</t>
  </si>
  <si>
    <t>C2/R4</t>
  </si>
  <si>
    <t>C1/R5</t>
  </si>
  <si>
    <t>Causa asociada al riesgo</t>
  </si>
  <si>
    <t>Posibilidad de perdida de documentos de un ciudadano</t>
  </si>
  <si>
    <t>Perdida de documentos, aumento de quejas, derechos de petición y tutelas.</t>
  </si>
  <si>
    <t>Por probabilidad se entiende la posibilidad de ocurrencia del riesgo.</t>
  </si>
  <si>
    <t>Por impacto se entienden las derivaciones que puede ocasionar a la entidad la materialización del riesgo.</t>
  </si>
  <si>
    <t>Es viable que el evento ocurra en la mayoría de las circunstancias.</t>
  </si>
  <si>
    <t>C1: Alto volumen de correspondencia.
C2: Personal insuficiente para la atención de ciudadanos.
C3: Aplicativo fuera de linea.</t>
  </si>
  <si>
    <t>Sobre los riesgos dentro de esta zona deben tomarse acciones inmediatas, establecer planes de acción y atención por parte del área correspondiente.</t>
  </si>
  <si>
    <t>Los riesgos dentro de esta zona deben reducirse, evitarse, compartirse o transferirse a través de un plan de acción diseñado por el área correspondiente.</t>
  </si>
  <si>
    <t>Los riesgos dentro de esta zona se deben gestionar mediante procedimientos de monitoreo o respuesta específicos.</t>
  </si>
  <si>
    <t>Los riesgos dentro de esta zona se deben gestionar mediante procedimientos de rutina, es improbable que se necesite la aplicación específica de recursos.</t>
  </si>
  <si>
    <t>Definición de los niveles de riesgo</t>
  </si>
  <si>
    <t>A continuación, se presenta un ejemplo de cómo se debe determinar el nivel de riesgo.
Sitúese sobre cada uno de los cuadros para obtener información adicional que le facilitará el diligenciamiento del aplicativo.</t>
  </si>
  <si>
    <t>A continuación, podrá diligenciar los criterios de probabilidad e impacto de cada uno de los riesgos del ciclo de defensa jurídica.</t>
  </si>
  <si>
    <t>Nivel de riesgo</t>
  </si>
  <si>
    <t>La Agencia Nacional de Defensa Jurídica del Estado -ANDJE- propone cinco riesgos de defensa jurídica para que sean estudiados por la Oficina Asesora Jurídica, en conjunto con la Oficina de Planeación y las demás áreas que deban participar. A partir de esta herramienta la entidad valora y califica todos los riesgos propuestos y determina cuáles de ellos, de manera prioritaria, deben incluirse en el mapa de riesgos de la entidad.</t>
  </si>
  <si>
    <t>Causas asociadas a los riesgos calificados:</t>
  </si>
  <si>
    <t>C1: Pago tardío de las condenas, conciliación u otra forma de terminación de un conflicto</t>
  </si>
  <si>
    <t>El resultado de la calificación del riesgo se refleja automáticamente en el mapa de calor que se encuentra en la hoja denominada "Valoración riesgos", en donde, además, se muestra el riesgo clasificado como: extremo, alto, moderado o bajo dependiendo de la probilidad de ocurrencia y de la magnitud del impacto. Por último, en la hoja denominada "Evaluación de riesgos" se muestra gráficamente la calificación de cada riesgo y se señalan cuáles deben incluirse en el mapa de riesgo de la entidad. 
En esta parte el aplicativo presenta un "Mapa de calor de riesgos", el cual consiste en una representación gráfica de la valoración de los riesgos según su Probabilidad e Impacto, que nos permite visualizar de izquierda a derecha la zona de riesgo en la que se encuentran cada una de las causas asociadas a los riesgos determinados en el punto anterior.
Las zonas de riesgo se clasifican de izquierda a derecha asi:
Riesgo Bajo, Riesgo Moderado, Riesgo Alto y Riesgo Extremo.</t>
  </si>
  <si>
    <t>Incorporación en el mapa de riesgos de la entidad</t>
  </si>
  <si>
    <t>C1: Falta de implementación de la PPDA
C2: Falta de seguimiento y evaluación a la PPDA</t>
  </si>
  <si>
    <t>C1: Falta de seguimiento y/o seguimiento inoportuno a los procesos
C2: Inadecuada defensa de los intereses de la entidad por:
   - Falta de información, información incompleta,  información desactualizada en los sistemas o dificultad de acceso a la información
   - Falta de lineamientos y estrategias de defensa.
   - Falta del personal apropiado para ejercer la defensa de la entidad
   - Alta carga laboral para atender el volumen de procesos en la entidad
C3: Desconocimiento de demandas o procesos que cursen en contra de la entidad debido a deficiencias en la notificación a la Entidad
C4: Falta de coordinación entre las dependencias encargadas de la defensa y las áreas misionales.
C5: Falta de coordinación interinstitucional cuando son involucradas mas de una entidad en el mismo proceso.</t>
  </si>
  <si>
    <r>
      <t>El MOG establece cinco riesgos asociados al ciclo de defensa jurídica. Los riesgos se califican con base en los criterios de probabilidad e impacto que se definen en la hoja denominada "Determinación de riesgos". La entidad debe diligenciar la información correspondiente a: (i) causa asociada al riesgo, (ii) probabilidad e (iii) impacto, para cual debe seleccionar una de las opciones del listado desplegable. Con base en la calificación realizada, el aplicativo calculará el</t>
    </r>
    <r>
      <rPr>
        <b/>
        <sz val="11"/>
        <color theme="8"/>
        <rFont val="Work Sans"/>
        <family val="3"/>
      </rPr>
      <t xml:space="preserve"> </t>
    </r>
    <r>
      <rPr>
        <sz val="11"/>
        <rFont val="Work Sans"/>
        <family val="3"/>
      </rPr>
      <t xml:space="preserve">nivel de cada riesgo.
A continuación encontrará una serie de definiciones que le ayudarán en la determinación de riesgos:
</t>
    </r>
    <r>
      <rPr>
        <b/>
        <sz val="11"/>
        <rFont val="Work Sans"/>
        <family val="3"/>
      </rPr>
      <t>Riesgo:</t>
    </r>
    <r>
      <rPr>
        <sz val="11"/>
        <rFont val="Work Sans"/>
        <family val="3"/>
      </rPr>
      <t xml:space="preserve"> es la probabilidad de que suceda un evento, impacto o consecuencia adversos.
</t>
    </r>
    <r>
      <rPr>
        <b/>
        <sz val="11"/>
        <rFont val="Work Sans"/>
        <family val="3"/>
      </rPr>
      <t>Probabilidad:</t>
    </r>
    <r>
      <rPr>
        <sz val="11"/>
        <rFont val="Work Sans"/>
        <family val="3"/>
      </rPr>
      <t xml:space="preserve"> se entiende como la posibilidad de ocurrencia del riesgo.
</t>
    </r>
    <r>
      <rPr>
        <b/>
        <sz val="11"/>
        <rFont val="Work Sans"/>
        <family val="3"/>
      </rPr>
      <t>Impacto:</t>
    </r>
    <r>
      <rPr>
        <sz val="11"/>
        <rFont val="Work Sans"/>
        <family val="3"/>
      </rPr>
      <t xml:space="preserve"> se entienden como las derivaciones que puede ocasionar la materialización del riesgo.</t>
    </r>
  </si>
  <si>
    <t>De acuerdo al resultado de esta valoración, la Oficina Asesora Jurídica, en conjunto con la Oficina de Planeación y las demás áreas que deban participar, priorizarán los riesgos calificados como riesgo extremo y riesgo alto y los incluirán en el mapa de riesgos de la entidad.
Con la orientación y metodología que la Oficina Asesora de Planeación, o el área que haga sus veces, se deben determinar los controles para cada riesgo priorizado.</t>
  </si>
  <si>
    <t>N°</t>
  </si>
  <si>
    <t>C1: Falta de aplicación de MASC por parte de la entidad por falta de recursos y/o gestión inadecuada
C2: Falta de unificación de criterios de las autoridades judiciales.
C3: Falta de formulación de directrices de conciliación por parte del comité de conciliación y otros MASC</t>
  </si>
  <si>
    <t>• Aumento en el volumen de demandas y condenas a la entidad.</t>
  </si>
  <si>
    <t>Posibilidad de presentarse demandas por las causas que tienen PPDA</t>
  </si>
  <si>
    <t>Incremento en el pago de condenas en litigios que pueden ser solucionados antes de que se dé trámite a la acción judicial</t>
  </si>
  <si>
    <t>Condenas en litigios que deberían haber sido favorables a la entidad</t>
  </si>
  <si>
    <r>
      <t>C1: Deficiencias en el cálculo del pasivo contingente y la provisión correspondiente al año en curso por falta de metodología o desconocimiento de las personas que lo elaboran.
C2:</t>
    </r>
    <r>
      <rPr>
        <sz val="10"/>
        <rFont val="Work Sans"/>
        <family val="3"/>
      </rPr>
      <t xml:space="preserve"> Ejecución inoportuna de los procesos de pago de las obligaciones y cumplimiento de sentencias.</t>
    </r>
  </si>
  <si>
    <t>• Pérdidas económicas, afectaciones financieras o de reputación a la entidad
• Pago de intereses de mora.</t>
  </si>
  <si>
    <t>Caducidad de la acción de repetición</t>
  </si>
  <si>
    <t>CÁMARA DE REPRESENTANTES</t>
  </si>
  <si>
    <t>CENTRO DERMATOLÓGICO FEDERICO LLERAS ACOSTA E.S.E.</t>
  </si>
  <si>
    <t>COMPUTADORES PARA EDUCAR</t>
  </si>
  <si>
    <t>CORPORACIÓN AUTÓNOMA REGIONAL DEL RÍO GRANDE DE LA MAGDALENA - CORMAGDALENA</t>
  </si>
  <si>
    <t>DEPARTAMENTO ADMINISTRATIVO NACIONAL DE ESTADÍSTICA - DANE</t>
  </si>
  <si>
    <t>ESSENTIA MASTERBATCH LTDA</t>
  </si>
  <si>
    <t>GENERADORA Y COMERCIALIZADORA DEL CARIBE S.A E.S.P. - GECELCA</t>
  </si>
  <si>
    <t>INSTITUTO CARO Y CUERVO</t>
  </si>
  <si>
    <t>INSTITUTO COLOMBIANO DE CRÉDITO Y ESTUDIOS TÉCNICOS EN EL EXTERIOR - ICETEX</t>
  </si>
  <si>
    <t>INTERNEXA S.A.</t>
  </si>
  <si>
    <t>MINISTERIO DE DEFENSA NACIONAL - MINDEFENSA</t>
  </si>
  <si>
    <t>SISTEMAS INTELIGENTES EN RED</t>
  </si>
  <si>
    <t>SOCIEDAD HOTELERA TEQUENDAMA S.A. - SHT</t>
  </si>
  <si>
    <t>UNIDAD ADMINISTRATIVA ESPECIAL DEL SERVICIO PÚBLICO DE EMPLEO</t>
  </si>
  <si>
    <t>ID</t>
  </si>
  <si>
    <t>Entregar a las Entidades Públicas de Orden Nacional -EPON- y las Entidades Territoriales una herramienta que les permita determinar, analizar, valorar los riesgos de defensa jurídica y establecer cuáles de ellos deben ser incluidos en el mapa de riesgos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</si>
</sst>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0"/>
      <name val="Arial"/>
      <family val="2"/>
    </font>
    <font>
      <sz val="10"/>
      <color indexed="8"/>
      <name val="Arial"/>
      <family val="2"/>
    </font>
    <font>
      <sz val="10"/>
      <color theme="1"/>
      <name val="Arial"/>
      <family val="2"/>
    </font>
    <font>
      <sz val="12"/>
      <name val="Times New Roman"/>
      <family val="1"/>
    </font>
    <font>
      <sz val="12"/>
      <name val="Arial"/>
      <family val="2"/>
    </font>
    <font>
      <b/>
      <sz val="12"/>
      <name val="Arial"/>
      <family val="2"/>
    </font>
    <font>
      <sz val="12"/>
      <name val="Times New Roman"/>
      <family val="1"/>
    </font>
    <font>
      <b/>
      <sz val="10"/>
      <color indexed="8"/>
      <name val="Arial"/>
      <family val="2"/>
    </font>
    <font>
      <sz val="11"/>
      <color theme="1"/>
      <name val="Work Sans"/>
      <family val="3"/>
    </font>
    <font>
      <b/>
      <sz val="16"/>
      <color theme="0"/>
      <name val="Work Sans"/>
      <family val="3"/>
    </font>
    <font>
      <sz val="12"/>
      <color theme="1"/>
      <name val="Work Sans"/>
      <family val="3"/>
    </font>
    <font>
      <sz val="9"/>
      <color theme="1"/>
      <name val="Work Sans"/>
      <family val="3"/>
    </font>
    <font>
      <b/>
      <sz val="9"/>
      <color theme="1"/>
      <name val="Work Sans"/>
      <family val="3"/>
    </font>
    <font>
      <b/>
      <sz val="20"/>
      <color theme="1"/>
      <name val="Work Sans"/>
      <family val="3"/>
    </font>
    <font>
      <b/>
      <sz val="12"/>
      <name val="Work Sans"/>
      <family val="3"/>
    </font>
    <font>
      <b/>
      <sz val="12"/>
      <color theme="1"/>
      <name val="Work Sans"/>
      <family val="3"/>
    </font>
    <font>
      <sz val="10"/>
      <color theme="1"/>
      <name val="Work Sans"/>
      <family val="3"/>
    </font>
    <font>
      <b/>
      <sz val="11"/>
      <color theme="1"/>
      <name val="Calibri"/>
      <family val="2"/>
      <scheme val="minor"/>
    </font>
    <font>
      <sz val="16"/>
      <color indexed="8"/>
      <name val="Work Sans"/>
      <family val="3"/>
    </font>
    <font>
      <sz val="16"/>
      <name val="Work Sans"/>
      <family val="3"/>
    </font>
    <font>
      <b/>
      <sz val="24"/>
      <name val="Work Sans"/>
      <family val="3"/>
    </font>
    <font>
      <sz val="12"/>
      <name val="Work Sans"/>
      <family val="3"/>
    </font>
    <font>
      <b/>
      <sz val="12"/>
      <color theme="0"/>
      <name val="Work Sans"/>
      <family val="3"/>
    </font>
    <font>
      <b/>
      <sz val="10"/>
      <color theme="0"/>
      <name val="Work Sans"/>
      <family val="3"/>
    </font>
    <font>
      <sz val="10"/>
      <color indexed="8"/>
      <name val="Work Sans"/>
      <family val="3"/>
    </font>
    <font>
      <sz val="10"/>
      <name val="Work Sans"/>
      <family val="3"/>
    </font>
    <font>
      <sz val="10"/>
      <color indexed="9"/>
      <name val="Work Sans"/>
      <family val="3"/>
    </font>
    <font>
      <sz val="11"/>
      <name val="Calibri"/>
      <family val="2"/>
      <scheme val="minor"/>
    </font>
    <font>
      <sz val="9"/>
      <name val="Work Sans"/>
      <family val="3"/>
    </font>
    <font>
      <b/>
      <sz val="11"/>
      <name val="Work Sans"/>
      <family val="3"/>
    </font>
    <font>
      <b/>
      <sz val="10"/>
      <name val="Work Sans"/>
      <family val="3"/>
    </font>
    <font>
      <b/>
      <sz val="8"/>
      <name val="Work Sans"/>
      <family val="3"/>
    </font>
    <font>
      <b/>
      <sz val="10"/>
      <color theme="0"/>
      <name val="Arial"/>
      <family val="2"/>
    </font>
    <font>
      <sz val="11"/>
      <name val="Work Sans"/>
      <family val="3"/>
    </font>
    <font>
      <sz val="11"/>
      <color theme="8" tint="-0.249977111117893"/>
      <name val="Work Sans"/>
      <family val="3"/>
    </font>
    <font>
      <sz val="11"/>
      <color indexed="8"/>
      <name val="Work Sans"/>
      <family val="3"/>
    </font>
    <font>
      <b/>
      <sz val="11"/>
      <color indexed="8"/>
      <name val="Work Sans"/>
      <family val="3"/>
    </font>
    <font>
      <b/>
      <sz val="11"/>
      <color theme="8"/>
      <name val="Work Sans"/>
      <family val="3"/>
    </font>
    <font>
      <sz val="10"/>
      <name val="Work Sans"/>
      <family val="3"/>
    </font>
    <font>
      <sz val="12"/>
      <color theme="0"/>
      <name val="Work Sans"/>
      <family val="3"/>
    </font>
    <font>
      <sz val="10"/>
      <color theme="0"/>
      <name val="Work Sans"/>
      <family val="3"/>
    </font>
    <font>
      <sz val="10"/>
      <color rgb="FFFF0000"/>
      <name val="Work Sans"/>
      <family val="3"/>
    </font>
    <font>
      <b/>
      <sz val="10"/>
      <color rgb="FFFF0000"/>
      <name val="Work Sans"/>
      <family val="3"/>
    </font>
  </fonts>
  <fills count="24">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indexed="9"/>
        <bgColor indexed="64"/>
      </patternFill>
    </fill>
    <fill>
      <patternFill patternType="solid">
        <fgColor indexed="1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C000"/>
        <bgColor indexed="64"/>
      </patternFill>
    </fill>
    <fill>
      <patternFill patternType="solid">
        <fgColor theme="0"/>
        <bgColor indexed="64"/>
      </patternFill>
    </fill>
    <fill>
      <patternFill patternType="solid">
        <fgColor rgb="FFEE5B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66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79646"/>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top style="thin">
        <color theme="4"/>
      </top>
      <bottom/>
      <diagonal/>
    </border>
    <border>
      <left style="thin">
        <color theme="4"/>
      </left>
      <right/>
      <top style="thin">
        <color theme="4"/>
      </top>
      <bottom style="thin">
        <color theme="4"/>
      </bottom>
      <diagonal/>
    </border>
  </borders>
  <cellStyleXfs count="5">
    <xf numFmtId="0" fontId="0" fillId="0" borderId="0"/>
    <xf numFmtId="0" fontId="1" fillId="0" borderId="0"/>
    <xf numFmtId="0" fontId="4" fillId="0" borderId="0"/>
    <xf numFmtId="0" fontId="7" fillId="0" borderId="0"/>
    <xf numFmtId="0" fontId="3" fillId="0" borderId="0"/>
  </cellStyleXfs>
  <cellXfs count="270">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Fill="1" applyBorder="1"/>
    <xf numFmtId="0" fontId="6" fillId="0" borderId="0" xfId="0" applyFont="1" applyBorder="1"/>
    <xf numFmtId="0" fontId="5" fillId="0" borderId="0" xfId="0" applyFont="1" applyBorder="1"/>
    <xf numFmtId="0" fontId="6" fillId="0" borderId="0" xfId="0" applyFont="1" applyBorder="1" applyAlignment="1">
      <alignment horizontal="center"/>
    </xf>
    <xf numFmtId="0" fontId="5" fillId="0" borderId="0" xfId="3" applyFont="1"/>
    <xf numFmtId="0" fontId="5" fillId="0" borderId="0" xfId="0" applyFont="1"/>
    <xf numFmtId="0" fontId="5" fillId="0" borderId="0" xfId="0" applyFont="1" applyAlignment="1">
      <alignment horizontal="center"/>
    </xf>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xf>
    <xf numFmtId="0" fontId="0" fillId="0" borderId="1" xfId="0" applyBorder="1" applyAlignment="1">
      <alignment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0" fontId="9" fillId="0" borderId="0" xfId="0" applyFont="1"/>
    <xf numFmtId="0" fontId="9" fillId="13" borderId="0" xfId="0" applyFont="1" applyFill="1"/>
    <xf numFmtId="49" fontId="15" fillId="0" borderId="0" xfId="0" applyNumberFormat="1" applyFont="1" applyAlignment="1">
      <alignment horizontal="left" vertical="center" wrapText="1"/>
    </xf>
    <xf numFmtId="0" fontId="16" fillId="0" borderId="0" xfId="0" applyFont="1"/>
    <xf numFmtId="0" fontId="19" fillId="0" borderId="0" xfId="0" applyFont="1" applyAlignment="1">
      <alignment horizontal="center" vertical="center" wrapText="1"/>
    </xf>
    <xf numFmtId="0" fontId="19"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vertical="center" wrapText="1"/>
    </xf>
    <xf numFmtId="0" fontId="26" fillId="4" borderId="0" xfId="2" applyFont="1" applyFill="1"/>
    <xf numFmtId="0" fontId="25" fillId="0" borderId="0" xfId="0" applyFont="1" applyAlignment="1">
      <alignment horizontal="left" vertical="center" wrapText="1"/>
    </xf>
    <xf numFmtId="0" fontId="17" fillId="0" borderId="0" xfId="0" applyFont="1" applyAlignment="1">
      <alignment vertical="center" wrapText="1"/>
    </xf>
    <xf numFmtId="0" fontId="19" fillId="12" borderId="0" xfId="0" applyFont="1" applyFill="1" applyAlignment="1">
      <alignment vertical="center" wrapText="1"/>
    </xf>
    <xf numFmtId="0" fontId="25" fillId="12" borderId="0" xfId="0" applyFont="1" applyFill="1" applyAlignment="1">
      <alignment vertical="center" wrapText="1"/>
    </xf>
    <xf numFmtId="0" fontId="17" fillId="12" borderId="0" xfId="0" applyFont="1" applyFill="1" applyAlignment="1">
      <alignment vertical="center" wrapText="1"/>
    </xf>
    <xf numFmtId="0" fontId="19" fillId="12" borderId="0" xfId="0" applyFont="1" applyFill="1" applyAlignment="1">
      <alignment horizontal="center" vertical="center" wrapText="1"/>
    </xf>
    <xf numFmtId="0" fontId="0" fillId="12" borderId="0" xfId="0" applyFill="1"/>
    <xf numFmtId="0" fontId="0" fillId="0" borderId="0" xfId="0" applyAlignment="1">
      <alignment vertical="center"/>
    </xf>
    <xf numFmtId="1" fontId="28" fillId="0" borderId="0" xfId="0" applyNumberFormat="1" applyFont="1" applyAlignment="1">
      <alignment horizontal="center" vertical="center" wrapText="1"/>
    </xf>
    <xf numFmtId="1" fontId="18" fillId="0" borderId="0" xfId="0" applyNumberFormat="1" applyFont="1" applyAlignment="1">
      <alignment horizontal="center" vertical="center" wrapText="1"/>
    </xf>
    <xf numFmtId="0" fontId="10" fillId="0" borderId="0" xfId="0" applyFont="1" applyFill="1" applyAlignment="1"/>
    <xf numFmtId="0" fontId="0" fillId="0" borderId="0" xfId="0" applyFill="1"/>
    <xf numFmtId="0" fontId="23" fillId="15" borderId="14" xfId="0" applyFont="1" applyFill="1" applyBorder="1" applyAlignment="1">
      <alignment horizontal="center" vertical="center" wrapText="1"/>
    </xf>
    <xf numFmtId="0" fontId="26" fillId="4" borderId="0" xfId="0" applyFont="1" applyFill="1"/>
    <xf numFmtId="0" fontId="26" fillId="14" borderId="0" xfId="0" applyFont="1" applyFill="1"/>
    <xf numFmtId="0" fontId="31" fillId="0" borderId="0" xfId="2" applyFont="1" applyFill="1" applyBorder="1" applyAlignment="1">
      <alignment horizontal="center" vertical="center" wrapText="1"/>
    </xf>
    <xf numFmtId="0" fontId="31" fillId="0" borderId="0" xfId="2" applyFont="1" applyFill="1" applyBorder="1" applyAlignment="1">
      <alignment vertical="center" wrapText="1"/>
    </xf>
    <xf numFmtId="0" fontId="26" fillId="12" borderId="0" xfId="2" applyFont="1" applyFill="1"/>
    <xf numFmtId="0" fontId="31" fillId="12" borderId="0" xfId="0" applyFont="1" applyFill="1" applyAlignment="1">
      <alignment horizontal="center" vertical="center" textRotation="90" wrapText="1"/>
    </xf>
    <xf numFmtId="0" fontId="30" fillId="12" borderId="0" xfId="0" applyFont="1" applyFill="1" applyAlignment="1">
      <alignment vertical="center" textRotation="90" wrapText="1"/>
    </xf>
    <xf numFmtId="0" fontId="31" fillId="12" borderId="0" xfId="2" applyFont="1" applyFill="1"/>
    <xf numFmtId="0" fontId="2" fillId="12" borderId="0" xfId="0" applyFont="1" applyFill="1" applyAlignment="1">
      <alignment vertical="center" wrapText="1"/>
    </xf>
    <xf numFmtId="0" fontId="2" fillId="12" borderId="0" xfId="0" applyFont="1" applyFill="1" applyAlignment="1">
      <alignment horizontal="center" vertical="center" wrapText="1"/>
    </xf>
    <xf numFmtId="0" fontId="2" fillId="0" borderId="0" xfId="0" applyFont="1" applyFill="1" applyAlignment="1">
      <alignment vertical="center" wrapText="1"/>
    </xf>
    <xf numFmtId="0" fontId="33" fillId="3" borderId="1" xfId="0" applyFont="1" applyFill="1" applyBorder="1" applyAlignment="1">
      <alignment horizontal="center" vertical="center" wrapText="1"/>
    </xf>
    <xf numFmtId="49" fontId="1" fillId="5" borderId="1" xfId="0" applyNumberFormat="1" applyFont="1" applyFill="1" applyBorder="1" applyAlignment="1">
      <alignment horizontal="left" vertical="center"/>
    </xf>
    <xf numFmtId="49" fontId="1" fillId="11" borderId="1" xfId="0" applyNumberFormat="1" applyFont="1" applyFill="1" applyBorder="1" applyAlignment="1">
      <alignment horizontal="left" vertical="center"/>
    </xf>
    <xf numFmtId="49" fontId="1" fillId="9" borderId="1" xfId="0" applyNumberFormat="1" applyFont="1" applyFill="1" applyBorder="1" applyAlignment="1">
      <alignment horizontal="left" vertical="center"/>
    </xf>
    <xf numFmtId="49" fontId="1" fillId="7" borderId="1" xfId="0" applyNumberFormat="1" applyFont="1" applyFill="1" applyBorder="1" applyAlignment="1">
      <alignment horizontal="left" vertical="center"/>
    </xf>
    <xf numFmtId="0" fontId="5" fillId="12" borderId="0" xfId="3" applyFont="1" applyFill="1"/>
    <xf numFmtId="0" fontId="6" fillId="0" borderId="0" xfId="0" applyFont="1" applyAlignment="1"/>
    <xf numFmtId="0" fontId="5" fillId="0" borderId="0" xfId="3" applyFont="1" applyBorder="1"/>
    <xf numFmtId="0" fontId="25"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center" vertical="center" wrapText="1"/>
    </xf>
    <xf numFmtId="0" fontId="25" fillId="0" borderId="0" xfId="0" applyFont="1" applyFill="1" applyAlignment="1">
      <alignment vertical="center" wrapText="1"/>
    </xf>
    <xf numFmtId="0" fontId="9" fillId="12" borderId="0" xfId="0" applyFont="1" applyFill="1"/>
    <xf numFmtId="0" fontId="34" fillId="0" borderId="0" xfId="0" applyFont="1"/>
    <xf numFmtId="0" fontId="34" fillId="0" borderId="0" xfId="0" applyFont="1" applyAlignment="1">
      <alignment wrapText="1"/>
    </xf>
    <xf numFmtId="0" fontId="35" fillId="8" borderId="0" xfId="0" applyFont="1" applyFill="1"/>
    <xf numFmtId="0" fontId="25" fillId="12" borderId="14" xfId="0" applyFont="1" applyFill="1" applyBorder="1" applyAlignment="1">
      <alignment horizontal="center" vertical="center" wrapText="1"/>
    </xf>
    <xf numFmtId="0" fontId="29" fillId="17" borderId="14" xfId="2" applyFont="1" applyFill="1" applyBorder="1" applyAlignment="1">
      <alignment horizontal="center" vertical="center"/>
    </xf>
    <xf numFmtId="0" fontId="29" fillId="17" borderId="14" xfId="2" applyFont="1" applyFill="1" applyBorder="1" applyAlignment="1">
      <alignment vertical="center"/>
    </xf>
    <xf numFmtId="0" fontId="25" fillId="17" borderId="14" xfId="0" applyFont="1" applyFill="1" applyBorder="1" applyAlignment="1">
      <alignment horizontal="left" vertical="center" wrapText="1"/>
    </xf>
    <xf numFmtId="0" fontId="17" fillId="0" borderId="0" xfId="0" applyFont="1"/>
    <xf numFmtId="0" fontId="0" fillId="0" borderId="0" xfId="0" applyAlignment="1">
      <alignment horizontal="center"/>
    </xf>
    <xf numFmtId="0" fontId="10" fillId="0" borderId="0" xfId="0" applyFont="1" applyFill="1" applyAlignment="1">
      <alignment horizontal="center"/>
    </xf>
    <xf numFmtId="0" fontId="17" fillId="0" borderId="0" xfId="0" applyFont="1" applyAlignment="1">
      <alignment horizontal="center" vertical="center" wrapText="1"/>
    </xf>
    <xf numFmtId="0" fontId="0" fillId="0" borderId="0" xfId="0" applyFill="1" applyAlignment="1">
      <alignment horizontal="center"/>
    </xf>
    <xf numFmtId="0" fontId="25" fillId="12" borderId="25" xfId="0" applyFont="1" applyFill="1" applyBorder="1" applyAlignment="1">
      <alignment horizontal="center" vertical="center" wrapText="1"/>
    </xf>
    <xf numFmtId="0" fontId="29" fillId="17" borderId="14" xfId="2" applyFont="1" applyFill="1" applyBorder="1" applyAlignment="1">
      <alignment vertical="center" wrapText="1"/>
    </xf>
    <xf numFmtId="0" fontId="1" fillId="0" borderId="0" xfId="0" applyFont="1" applyAlignment="1">
      <alignment vertical="center" wrapText="1"/>
    </xf>
    <xf numFmtId="0" fontId="23" fillId="0" borderId="0" xfId="2" applyFont="1" applyFill="1" applyBorder="1" applyAlignment="1">
      <alignment horizontal="center"/>
    </xf>
    <xf numFmtId="0" fontId="23" fillId="0" borderId="0" xfId="2" applyFont="1" applyFill="1" applyBorder="1" applyAlignment="1">
      <alignment horizontal="center" vertical="center"/>
    </xf>
    <xf numFmtId="0" fontId="29" fillId="0" borderId="0" xfId="2" applyFont="1" applyFill="1" applyBorder="1" applyAlignment="1">
      <alignment horizontal="left" vertical="center" wrapText="1"/>
    </xf>
    <xf numFmtId="0" fontId="23" fillId="0" borderId="0" xfId="0" applyFont="1" applyFill="1" applyBorder="1" applyAlignment="1">
      <alignment horizontal="center" vertical="center" wrapText="1"/>
    </xf>
    <xf numFmtId="0" fontId="29" fillId="0" borderId="0" xfId="2" applyFont="1" applyFill="1" applyBorder="1" applyAlignment="1">
      <alignment vertical="center" wrapText="1"/>
    </xf>
    <xf numFmtId="0" fontId="29" fillId="0" borderId="0" xfId="2" applyFont="1" applyFill="1" applyBorder="1" applyAlignment="1">
      <alignment vertical="center"/>
    </xf>
    <xf numFmtId="0" fontId="29" fillId="0" borderId="0" xfId="2" applyFont="1" applyFill="1" applyBorder="1" applyAlignment="1">
      <alignment horizontal="center" vertical="center"/>
    </xf>
    <xf numFmtId="0" fontId="23" fillId="0" borderId="14" xfId="0" applyFont="1" applyFill="1" applyBorder="1" applyAlignment="1">
      <alignment horizontal="center" vertical="center" wrapText="1"/>
    </xf>
    <xf numFmtId="0" fontId="29" fillId="0" borderId="14" xfId="2" applyFont="1" applyFill="1" applyBorder="1" applyAlignment="1">
      <alignment horizontal="center" vertical="center"/>
    </xf>
    <xf numFmtId="0" fontId="26" fillId="0" borderId="0" xfId="2" applyFont="1" applyFill="1"/>
    <xf numFmtId="0" fontId="23" fillId="0" borderId="14" xfId="2" applyFont="1" applyFill="1" applyBorder="1" applyAlignment="1">
      <alignment horizontal="center" vertical="center"/>
    </xf>
    <xf numFmtId="0" fontId="21" fillId="0" borderId="0" xfId="2" applyFont="1" applyFill="1" applyAlignment="1">
      <alignment horizontal="left"/>
    </xf>
    <xf numFmtId="0" fontId="26" fillId="17" borderId="14" xfId="0" applyFont="1" applyFill="1" applyBorder="1" applyAlignment="1">
      <alignment horizontal="left" vertical="center" wrapText="1"/>
    </xf>
    <xf numFmtId="0" fontId="31" fillId="21" borderId="29" xfId="0" applyFont="1" applyFill="1" applyBorder="1" applyAlignment="1">
      <alignment horizontal="center" vertical="center" wrapText="1"/>
    </xf>
    <xf numFmtId="0" fontId="31" fillId="21" borderId="29" xfId="2" applyFont="1" applyFill="1" applyBorder="1" applyAlignment="1">
      <alignment horizontal="center" vertical="center"/>
    </xf>
    <xf numFmtId="0" fontId="31" fillId="21" borderId="29" xfId="2" applyFont="1" applyFill="1" applyBorder="1" applyAlignment="1">
      <alignment horizontal="center" vertical="center" wrapText="1"/>
    </xf>
    <xf numFmtId="0" fontId="34" fillId="0" borderId="9" xfId="2" applyFont="1" applyFill="1" applyBorder="1" applyAlignment="1">
      <alignment horizontal="justify" vertical="center" wrapText="1"/>
    </xf>
    <xf numFmtId="0" fontId="34" fillId="0" borderId="9" xfId="2" applyFont="1" applyFill="1" applyBorder="1" applyAlignment="1">
      <alignment horizontal="justify" vertical="center"/>
    </xf>
    <xf numFmtId="0" fontId="31" fillId="0" borderId="0" xfId="2" applyFont="1" applyFill="1"/>
    <xf numFmtId="0" fontId="16" fillId="0" borderId="13" xfId="0" applyFont="1" applyFill="1" applyBorder="1" applyAlignment="1">
      <alignment horizontal="center" vertical="center"/>
    </xf>
    <xf numFmtId="0" fontId="16" fillId="0" borderId="0" xfId="0" applyFont="1" applyFill="1" applyAlignment="1">
      <alignment horizontal="center" vertical="center"/>
    </xf>
    <xf numFmtId="14" fontId="17" fillId="22" borderId="0" xfId="0" applyNumberFormat="1" applyFont="1" applyFill="1" applyAlignment="1" applyProtection="1">
      <alignment horizontal="center" vertical="center"/>
      <protection locked="0"/>
    </xf>
    <xf numFmtId="0" fontId="10" fillId="0" borderId="0" xfId="0" applyFont="1" applyFill="1" applyAlignment="1">
      <alignment horizontal="center" vertical="center"/>
    </xf>
    <xf numFmtId="0" fontId="36" fillId="17" borderId="14" xfId="0" applyFont="1" applyFill="1" applyBorder="1" applyAlignment="1" applyProtection="1">
      <alignment horizontal="center" vertical="center" wrapText="1"/>
      <protection locked="0"/>
    </xf>
    <xf numFmtId="0" fontId="34" fillId="17" borderId="14" xfId="0" applyFont="1" applyFill="1" applyBorder="1" applyAlignment="1" applyProtection="1">
      <alignment horizontal="center" vertical="center" wrapText="1"/>
      <protection locked="0"/>
    </xf>
    <xf numFmtId="0" fontId="37" fillId="17" borderId="14" xfId="0"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0" xfId="0" applyFont="1" applyAlignment="1" applyProtection="1">
      <alignment vertical="center" wrapText="1"/>
      <protection hidden="1"/>
    </xf>
    <xf numFmtId="0" fontId="26" fillId="0" borderId="1" xfId="0" applyFont="1" applyBorder="1" applyAlignment="1" applyProtection="1">
      <alignment horizontal="center" vertical="center" wrapText="1"/>
      <protection hidden="1"/>
    </xf>
    <xf numFmtId="0" fontId="25" fillId="0" borderId="0" xfId="0" applyFont="1" applyFill="1" applyAlignment="1">
      <alignment horizontal="left" vertical="center" wrapText="1"/>
    </xf>
    <xf numFmtId="0" fontId="17" fillId="0" borderId="0" xfId="0" applyFont="1" applyFill="1" applyAlignment="1">
      <alignment vertical="center" wrapText="1"/>
    </xf>
    <xf numFmtId="0" fontId="27" fillId="0" borderId="3" xfId="0" applyFont="1" applyFill="1" applyBorder="1" applyAlignment="1">
      <alignment horizontal="center" vertical="center" wrapText="1"/>
    </xf>
    <xf numFmtId="0" fontId="29" fillId="0" borderId="0" xfId="2" applyFont="1" applyFill="1" applyBorder="1" applyAlignment="1">
      <alignment horizontal="center" vertical="center" wrapText="1"/>
    </xf>
    <xf numFmtId="0" fontId="26" fillId="0" borderId="0" xfId="2" applyFont="1" applyFill="1" applyBorder="1" applyAlignment="1">
      <alignment horizontal="center" vertical="center"/>
    </xf>
    <xf numFmtId="0" fontId="31" fillId="0" borderId="0" xfId="2" applyFont="1" applyFill="1" applyBorder="1" applyAlignment="1">
      <alignment horizontal="center" vertical="center"/>
    </xf>
    <xf numFmtId="0" fontId="34" fillId="0" borderId="0" xfId="2" applyFont="1" applyFill="1" applyBorder="1" applyAlignment="1">
      <alignment horizontal="justify" vertical="center"/>
    </xf>
    <xf numFmtId="0" fontId="22" fillId="0" borderId="0" xfId="2" applyFont="1" applyFill="1"/>
    <xf numFmtId="0" fontId="20" fillId="0" borderId="0" xfId="2" applyFont="1" applyFill="1"/>
    <xf numFmtId="0" fontId="32" fillId="16" borderId="18" xfId="0" applyFont="1" applyFill="1" applyBorder="1" applyProtection="1">
      <protection hidden="1"/>
    </xf>
    <xf numFmtId="0" fontId="32" fillId="16" borderId="19" xfId="0" applyFont="1" applyFill="1" applyBorder="1" applyProtection="1">
      <protection hidden="1"/>
    </xf>
    <xf numFmtId="0" fontId="32" fillId="16" borderId="20" xfId="0" applyFont="1" applyFill="1" applyBorder="1" applyProtection="1">
      <protection hidden="1"/>
    </xf>
    <xf numFmtId="0" fontId="32" fillId="6" borderId="18" xfId="0" applyFont="1" applyFill="1" applyBorder="1" applyProtection="1">
      <protection hidden="1"/>
    </xf>
    <xf numFmtId="0" fontId="32" fillId="6" borderId="19" xfId="0" applyFont="1" applyFill="1" applyBorder="1" applyProtection="1">
      <protection hidden="1"/>
    </xf>
    <xf numFmtId="0" fontId="32" fillId="6" borderId="20" xfId="0" applyFont="1" applyFill="1" applyBorder="1" applyProtection="1">
      <protection hidden="1"/>
    </xf>
    <xf numFmtId="0" fontId="32" fillId="16" borderId="13" xfId="0" applyFont="1" applyFill="1" applyBorder="1" applyProtection="1">
      <protection hidden="1"/>
    </xf>
    <xf numFmtId="0" fontId="32" fillId="16" borderId="0" xfId="0" applyFont="1" applyFill="1" applyBorder="1" applyProtection="1">
      <protection hidden="1"/>
    </xf>
    <xf numFmtId="0" fontId="32" fillId="16" borderId="0" xfId="2" applyFont="1" applyFill="1" applyBorder="1" applyProtection="1">
      <protection hidden="1"/>
    </xf>
    <xf numFmtId="0" fontId="32" fillId="16" borderId="21" xfId="0" applyFont="1" applyFill="1" applyBorder="1" applyProtection="1">
      <protection hidden="1"/>
    </xf>
    <xf numFmtId="0" fontId="32" fillId="6" borderId="13" xfId="0" applyFont="1" applyFill="1" applyBorder="1" applyProtection="1">
      <protection hidden="1"/>
    </xf>
    <xf numFmtId="0" fontId="32" fillId="6" borderId="0" xfId="2" applyFont="1" applyFill="1" applyBorder="1" applyProtection="1">
      <protection hidden="1"/>
    </xf>
    <xf numFmtId="0" fontId="32" fillId="6" borderId="21" xfId="0" applyFont="1" applyFill="1" applyBorder="1" applyProtection="1">
      <protection hidden="1"/>
    </xf>
    <xf numFmtId="0" fontId="32" fillId="6" borderId="13" xfId="2" applyFont="1" applyFill="1" applyBorder="1" applyProtection="1">
      <protection hidden="1"/>
    </xf>
    <xf numFmtId="0" fontId="32" fillId="6" borderId="21" xfId="2" applyFont="1" applyFill="1" applyBorder="1" applyProtection="1">
      <protection hidden="1"/>
    </xf>
    <xf numFmtId="0" fontId="32" fillId="16" borderId="13" xfId="2" applyFont="1" applyFill="1" applyBorder="1" applyProtection="1">
      <protection hidden="1"/>
    </xf>
    <xf numFmtId="0" fontId="32" fillId="16" borderId="0" xfId="2" applyFont="1" applyFill="1" applyBorder="1" applyAlignment="1" applyProtection="1">
      <alignment horizontal="center"/>
      <protection hidden="1"/>
    </xf>
    <xf numFmtId="0" fontId="32" fillId="16" borderId="22" xfId="0" applyFont="1" applyFill="1" applyBorder="1" applyProtection="1">
      <protection hidden="1"/>
    </xf>
    <xf numFmtId="0" fontId="32" fillId="16" borderId="23" xfId="0" applyFont="1" applyFill="1" applyBorder="1" applyProtection="1">
      <protection hidden="1"/>
    </xf>
    <xf numFmtId="0" fontId="32" fillId="16" borderId="24" xfId="0" applyFont="1" applyFill="1" applyBorder="1" applyProtection="1">
      <protection hidden="1"/>
    </xf>
    <xf numFmtId="0" fontId="32" fillId="6" borderId="22" xfId="0" applyFont="1" applyFill="1" applyBorder="1" applyProtection="1">
      <protection hidden="1"/>
    </xf>
    <xf numFmtId="0" fontId="32" fillId="6" borderId="23" xfId="0" applyFont="1" applyFill="1" applyBorder="1" applyProtection="1">
      <protection hidden="1"/>
    </xf>
    <xf numFmtId="0" fontId="32" fillId="6" borderId="24" xfId="0" applyFont="1" applyFill="1" applyBorder="1" applyProtection="1">
      <protection hidden="1"/>
    </xf>
    <xf numFmtId="0" fontId="32" fillId="2" borderId="18" xfId="0" applyFont="1" applyFill="1" applyBorder="1" applyProtection="1">
      <protection hidden="1"/>
    </xf>
    <xf numFmtId="0" fontId="32" fillId="2" borderId="19" xfId="0" applyFont="1" applyFill="1" applyBorder="1" applyProtection="1">
      <protection hidden="1"/>
    </xf>
    <xf numFmtId="0" fontId="32" fillId="2" borderId="20" xfId="0" applyFont="1" applyFill="1" applyBorder="1" applyProtection="1">
      <protection hidden="1"/>
    </xf>
    <xf numFmtId="0" fontId="32" fillId="2" borderId="13" xfId="2" applyFont="1" applyFill="1" applyBorder="1" applyProtection="1">
      <protection hidden="1"/>
    </xf>
    <xf numFmtId="0" fontId="32" fillId="2" borderId="0" xfId="2" applyFont="1" applyFill="1" applyBorder="1" applyProtection="1">
      <protection hidden="1"/>
    </xf>
    <xf numFmtId="0" fontId="32" fillId="2" borderId="21" xfId="0" applyFont="1" applyFill="1" applyBorder="1" applyProtection="1">
      <protection hidden="1"/>
    </xf>
    <xf numFmtId="0" fontId="32" fillId="2" borderId="22" xfId="2" applyFont="1" applyFill="1" applyBorder="1" applyProtection="1">
      <protection hidden="1"/>
    </xf>
    <xf numFmtId="0" fontId="32" fillId="2" borderId="23" xfId="2" applyFont="1" applyFill="1" applyBorder="1" applyProtection="1">
      <protection hidden="1"/>
    </xf>
    <xf numFmtId="0" fontId="32" fillId="2" borderId="23" xfId="0" applyFont="1" applyFill="1" applyBorder="1" applyProtection="1">
      <protection hidden="1"/>
    </xf>
    <xf numFmtId="0" fontId="32" fillId="2" borderId="24" xfId="0" applyFont="1" applyFill="1" applyBorder="1" applyProtection="1">
      <protection hidden="1"/>
    </xf>
    <xf numFmtId="0" fontId="32" fillId="6" borderId="23" xfId="2" applyFont="1" applyFill="1" applyBorder="1" applyProtection="1">
      <protection hidden="1"/>
    </xf>
    <xf numFmtId="0" fontId="32" fillId="6" borderId="22" xfId="2" applyFont="1" applyFill="1" applyBorder="1" applyProtection="1">
      <protection hidden="1"/>
    </xf>
    <xf numFmtId="0" fontId="32" fillId="7" borderId="18" xfId="2" applyFont="1" applyFill="1" applyBorder="1" applyProtection="1">
      <protection hidden="1"/>
    </xf>
    <xf numFmtId="0" fontId="32" fillId="7" borderId="19" xfId="2" applyFont="1" applyFill="1" applyBorder="1" applyProtection="1">
      <protection hidden="1"/>
    </xf>
    <xf numFmtId="0" fontId="32" fillId="7" borderId="20" xfId="0" applyFont="1" applyFill="1" applyBorder="1" applyProtection="1">
      <protection hidden="1"/>
    </xf>
    <xf numFmtId="0" fontId="32" fillId="2" borderId="19" xfId="2" applyFont="1" applyFill="1" applyBorder="1" applyProtection="1">
      <protection hidden="1"/>
    </xf>
    <xf numFmtId="0" fontId="32" fillId="6" borderId="19" xfId="2" applyFont="1" applyFill="1" applyBorder="1" applyProtection="1">
      <protection hidden="1"/>
    </xf>
    <xf numFmtId="0" fontId="32" fillId="6" borderId="18" xfId="2" applyFont="1" applyFill="1" applyBorder="1" applyProtection="1">
      <protection hidden="1"/>
    </xf>
    <xf numFmtId="0" fontId="32" fillId="6" borderId="20" xfId="2" applyFont="1" applyFill="1" applyBorder="1" applyProtection="1">
      <protection hidden="1"/>
    </xf>
    <xf numFmtId="0" fontId="32" fillId="7" borderId="13" xfId="2" applyFont="1" applyFill="1" applyBorder="1" applyProtection="1">
      <protection hidden="1"/>
    </xf>
    <xf numFmtId="0" fontId="32" fillId="7" borderId="0" xfId="2" applyFont="1" applyFill="1" applyBorder="1" applyProtection="1">
      <protection hidden="1"/>
    </xf>
    <xf numFmtId="0" fontId="32" fillId="7" borderId="21" xfId="0" applyFont="1" applyFill="1" applyBorder="1" applyProtection="1">
      <protection hidden="1"/>
    </xf>
    <xf numFmtId="0" fontId="32" fillId="2" borderId="13" xfId="0" applyFont="1" applyFill="1" applyBorder="1" applyProtection="1">
      <protection hidden="1"/>
    </xf>
    <xf numFmtId="0" fontId="32" fillId="7" borderId="22" xfId="2" applyFont="1" applyFill="1" applyBorder="1" applyProtection="1">
      <protection hidden="1"/>
    </xf>
    <xf numFmtId="0" fontId="32" fillId="7" borderId="23" xfId="2" applyFont="1" applyFill="1" applyBorder="1" applyProtection="1">
      <protection hidden="1"/>
    </xf>
    <xf numFmtId="0" fontId="32" fillId="7" borderId="23" xfId="0" applyFont="1" applyFill="1" applyBorder="1" applyProtection="1">
      <protection hidden="1"/>
    </xf>
    <xf numFmtId="0" fontId="32" fillId="7" borderId="24" xfId="0" applyFont="1" applyFill="1" applyBorder="1" applyProtection="1">
      <protection hidden="1"/>
    </xf>
    <xf numFmtId="0" fontId="32" fillId="2" borderId="22" xfId="0" applyFont="1" applyFill="1" applyBorder="1" applyProtection="1">
      <protection hidden="1"/>
    </xf>
    <xf numFmtId="0" fontId="32" fillId="7" borderId="18" xfId="0" applyFont="1" applyFill="1" applyBorder="1" applyProtection="1">
      <protection hidden="1"/>
    </xf>
    <xf numFmtId="0" fontId="32" fillId="7" borderId="13" xfId="0" applyFont="1" applyFill="1" applyBorder="1" applyProtection="1">
      <protection hidden="1"/>
    </xf>
    <xf numFmtId="0" fontId="32" fillId="7" borderId="22" xfId="0" applyFont="1" applyFill="1" applyBorder="1" applyProtection="1">
      <protection hidden="1"/>
    </xf>
    <xf numFmtId="0" fontId="32" fillId="6" borderId="24" xfId="2" applyFont="1" applyFill="1" applyBorder="1" applyProtection="1">
      <protection hidden="1"/>
    </xf>
    <xf numFmtId="0" fontId="32" fillId="7" borderId="19" xfId="0" applyFont="1" applyFill="1" applyBorder="1" applyProtection="1">
      <protection hidden="1"/>
    </xf>
    <xf numFmtId="0" fontId="2" fillId="0" borderId="2" xfId="0" applyFont="1" applyBorder="1" applyAlignment="1" applyProtection="1">
      <alignment horizontal="center" vertical="center" wrapText="1"/>
      <protection hidden="1"/>
    </xf>
    <xf numFmtId="0" fontId="2" fillId="0" borderId="1" xfId="0" applyNumberFormat="1" applyFont="1" applyBorder="1" applyAlignment="1" applyProtection="1">
      <alignment horizontal="center" vertical="center" wrapText="1"/>
      <protection hidden="1"/>
    </xf>
    <xf numFmtId="0" fontId="1" fillId="0" borderId="1" xfId="3"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5" fillId="0" borderId="1" xfId="3" applyFont="1" applyBorder="1" applyAlignment="1" applyProtection="1">
      <alignment horizontal="center" vertical="center"/>
      <protection hidden="1"/>
    </xf>
    <xf numFmtId="0" fontId="5" fillId="0" borderId="2" xfId="3" applyFont="1" applyBorder="1" applyAlignment="1" applyProtection="1">
      <alignment horizontal="center" vertical="center"/>
      <protection hidden="1"/>
    </xf>
    <xf numFmtId="49" fontId="5" fillId="5" borderId="1" xfId="0" applyNumberFormat="1" applyFont="1" applyFill="1" applyBorder="1" applyAlignment="1" applyProtection="1">
      <alignment horizontal="left" vertical="center"/>
      <protection hidden="1"/>
    </xf>
    <xf numFmtId="0" fontId="5" fillId="9" borderId="1"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7" borderId="2" xfId="0" applyFont="1" applyFill="1" applyBorder="1" applyAlignment="1" applyProtection="1">
      <alignment horizontal="left" vertical="center"/>
      <protection hidden="1"/>
    </xf>
    <xf numFmtId="0" fontId="33" fillId="3" borderId="1" xfId="0" applyFont="1" applyFill="1" applyBorder="1" applyAlignment="1" applyProtection="1">
      <alignment horizontal="center" vertical="center" wrapText="1"/>
      <protection hidden="1"/>
    </xf>
    <xf numFmtId="0" fontId="2" fillId="11" borderId="1" xfId="0" applyNumberFormat="1" applyFont="1" applyFill="1" applyBorder="1" applyAlignment="1" applyProtection="1">
      <alignment horizontal="center" vertical="center" wrapText="1"/>
      <protection hidden="1"/>
    </xf>
    <xf numFmtId="0" fontId="26" fillId="17" borderId="14" xfId="0" applyFont="1" applyFill="1" applyBorder="1" applyAlignment="1">
      <alignment horizontal="left" vertical="center" wrapText="1"/>
    </xf>
    <xf numFmtId="0" fontId="40" fillId="15" borderId="14" xfId="0" applyFont="1" applyFill="1" applyBorder="1" applyAlignment="1">
      <alignment horizontal="center" vertical="center" wrapText="1"/>
    </xf>
    <xf numFmtId="0" fontId="41" fillId="15" borderId="14" xfId="0" applyFont="1" applyFill="1" applyBorder="1" applyAlignment="1">
      <alignment horizontal="center" vertical="center" wrapText="1"/>
    </xf>
    <xf numFmtId="0" fontId="41" fillId="20" borderId="14" xfId="0" applyFont="1" applyFill="1" applyBorder="1" applyAlignment="1">
      <alignment horizontal="center" vertical="center" wrapText="1"/>
    </xf>
    <xf numFmtId="0" fontId="24" fillId="23" borderId="30" xfId="0" applyFont="1" applyFill="1" applyBorder="1" applyAlignment="1">
      <alignment horizontal="center"/>
    </xf>
    <xf numFmtId="0" fontId="17" fillId="0" borderId="30" xfId="0" applyFont="1" applyBorder="1" applyAlignment="1">
      <alignment horizontal="center"/>
    </xf>
    <xf numFmtId="0" fontId="17" fillId="0" borderId="31" xfId="0" applyFont="1" applyBorder="1" applyAlignment="1">
      <alignment horizontal="center"/>
    </xf>
    <xf numFmtId="0" fontId="31" fillId="0" borderId="0" xfId="0" applyFont="1" applyFill="1"/>
    <xf numFmtId="0" fontId="42" fillId="0" borderId="0" xfId="2" applyFont="1" applyFill="1"/>
    <xf numFmtId="0" fontId="43" fillId="0" borderId="0" xfId="2" applyFont="1" applyFill="1"/>
    <xf numFmtId="0" fontId="5" fillId="0" borderId="0" xfId="0" applyFont="1" applyBorder="1" applyAlignment="1">
      <alignment vertical="center" wrapText="1"/>
    </xf>
    <xf numFmtId="0" fontId="5" fillId="0" borderId="0" xfId="0" applyFont="1" applyFill="1" applyBorder="1" applyAlignment="1">
      <alignment vertical="center"/>
    </xf>
    <xf numFmtId="0" fontId="14" fillId="0" borderId="0" xfId="0" applyFont="1" applyAlignment="1">
      <alignment horizontal="center" vertical="center" wrapText="1"/>
    </xf>
    <xf numFmtId="0" fontId="12" fillId="12" borderId="0" xfId="0" applyFont="1" applyFill="1" applyAlignment="1" applyProtection="1">
      <alignment horizontal="center" vertical="center" wrapText="1"/>
      <protection locked="0"/>
    </xf>
    <xf numFmtId="0" fontId="12" fillId="0" borderId="11"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2" xfId="0" applyFont="1" applyBorder="1" applyAlignment="1">
      <alignment horizontal="justify" vertical="center" wrapText="1"/>
    </xf>
    <xf numFmtId="0" fontId="10" fillId="14" borderId="0" xfId="0" applyFont="1" applyFill="1" applyAlignment="1">
      <alignment horizontal="center"/>
    </xf>
    <xf numFmtId="0" fontId="11" fillId="12" borderId="0" xfId="0" applyFont="1" applyFill="1" applyAlignment="1">
      <alignment horizontal="left" vertical="center" wrapText="1"/>
    </xf>
    <xf numFmtId="0" fontId="9" fillId="0" borderId="0" xfId="0" applyFont="1" applyFill="1" applyAlignment="1">
      <alignment horizontal="justify" vertical="center" wrapText="1"/>
    </xf>
    <xf numFmtId="0" fontId="9" fillId="0" borderId="0" xfId="0" applyFont="1" applyFill="1" applyAlignment="1">
      <alignment horizontal="justify" vertical="top" wrapText="1"/>
    </xf>
    <xf numFmtId="0" fontId="11" fillId="12" borderId="0" xfId="0" applyFont="1" applyFill="1" applyAlignment="1">
      <alignment horizontal="left" vertical="top" wrapText="1"/>
    </xf>
    <xf numFmtId="0" fontId="9" fillId="0" borderId="0" xfId="0" applyFont="1" applyAlignment="1">
      <alignment horizontal="justify" vertical="top" wrapText="1"/>
    </xf>
    <xf numFmtId="0" fontId="9" fillId="0" borderId="0" xfId="0" applyFont="1" applyAlignment="1">
      <alignment horizontal="justify" wrapText="1"/>
    </xf>
    <xf numFmtId="0" fontId="34" fillId="0" borderId="0" xfId="0" applyFont="1" applyAlignment="1">
      <alignment horizontal="justify" vertical="center" wrapText="1"/>
    </xf>
    <xf numFmtId="0" fontId="15" fillId="18" borderId="0" xfId="2" applyFont="1" applyFill="1" applyAlignment="1">
      <alignment horizontal="center" vertical="center"/>
    </xf>
    <xf numFmtId="0" fontId="29" fillId="10" borderId="2" xfId="2" applyFont="1" applyFill="1" applyBorder="1" applyAlignment="1">
      <alignment horizontal="left" vertical="center" wrapText="1"/>
    </xf>
    <xf numFmtId="0" fontId="29" fillId="10" borderId="28" xfId="2" applyFont="1" applyFill="1" applyBorder="1" applyAlignment="1">
      <alignment horizontal="left" vertical="center" wrapText="1"/>
    </xf>
    <xf numFmtId="0" fontId="29" fillId="10" borderId="29" xfId="2" applyFont="1" applyFill="1" applyBorder="1" applyAlignment="1">
      <alignment horizontal="left" vertical="center" wrapText="1"/>
    </xf>
    <xf numFmtId="0" fontId="34" fillId="0" borderId="0" xfId="2" applyFont="1" applyFill="1" applyBorder="1" applyAlignment="1">
      <alignment horizontal="justify" vertical="center"/>
    </xf>
    <xf numFmtId="0" fontId="36" fillId="0" borderId="23" xfId="0" applyFont="1" applyBorder="1" applyAlignment="1">
      <alignment horizontal="left" vertical="center" wrapText="1"/>
    </xf>
    <xf numFmtId="0" fontId="34" fillId="0" borderId="2" xfId="2" applyFont="1" applyFill="1" applyBorder="1" applyAlignment="1">
      <alignment horizontal="justify" vertical="top" wrapText="1"/>
    </xf>
    <xf numFmtId="0" fontId="34" fillId="0" borderId="2" xfId="2" applyFont="1" applyFill="1" applyBorder="1" applyAlignment="1">
      <alignment horizontal="justify" vertical="top"/>
    </xf>
    <xf numFmtId="0" fontId="23" fillId="15" borderId="15" xfId="2" applyFont="1" applyFill="1" applyBorder="1" applyAlignment="1">
      <alignment horizontal="center"/>
    </xf>
    <xf numFmtId="0" fontId="23" fillId="15" borderId="16" xfId="2" applyFont="1" applyFill="1" applyBorder="1" applyAlignment="1">
      <alignment horizontal="center"/>
    </xf>
    <xf numFmtId="0" fontId="23" fillId="15" borderId="17" xfId="2" applyFont="1" applyFill="1" applyBorder="1" applyAlignment="1">
      <alignment horizontal="center"/>
    </xf>
    <xf numFmtId="0" fontId="40" fillId="15" borderId="15" xfId="2" applyFont="1" applyFill="1" applyBorder="1" applyAlignment="1">
      <alignment horizontal="center"/>
    </xf>
    <xf numFmtId="0" fontId="40" fillId="15" borderId="16" xfId="2" applyFont="1" applyFill="1" applyBorder="1" applyAlignment="1">
      <alignment horizontal="center"/>
    </xf>
    <xf numFmtId="0" fontId="40" fillId="15" borderId="17" xfId="2" applyFont="1" applyFill="1" applyBorder="1" applyAlignment="1">
      <alignment horizontal="center"/>
    </xf>
    <xf numFmtId="0" fontId="23" fillId="15" borderId="15" xfId="0" applyFont="1" applyFill="1" applyBorder="1" applyAlignment="1">
      <alignment horizontal="center" vertical="center" wrapText="1"/>
    </xf>
    <xf numFmtId="0" fontId="23" fillId="15" borderId="16"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40" fillId="15" borderId="15" xfId="0" applyFont="1" applyFill="1" applyBorder="1" applyAlignment="1">
      <alignment horizontal="center" vertical="center" wrapText="1"/>
    </xf>
    <xf numFmtId="0" fontId="40" fillId="15" borderId="16"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23" fillId="15" borderId="14" xfId="2" applyFont="1" applyFill="1" applyBorder="1" applyAlignment="1">
      <alignment horizontal="center" vertical="center"/>
    </xf>
    <xf numFmtId="0" fontId="29" fillId="17" borderId="14" xfId="2" applyFont="1" applyFill="1" applyBorder="1" applyAlignment="1">
      <alignment horizontal="left" vertical="center" wrapText="1"/>
    </xf>
    <xf numFmtId="0" fontId="25" fillId="12" borderId="25" xfId="0" applyFont="1" applyFill="1" applyBorder="1" applyAlignment="1">
      <alignment horizontal="center" vertical="center" wrapText="1"/>
    </xf>
    <xf numFmtId="0" fontId="25" fillId="12" borderId="26" xfId="0" applyFont="1" applyFill="1" applyBorder="1" applyAlignment="1">
      <alignment horizontal="center" vertical="center" wrapText="1"/>
    </xf>
    <xf numFmtId="0" fontId="25" fillId="17" borderId="14" xfId="0" applyFont="1" applyFill="1" applyBorder="1" applyAlignment="1">
      <alignment horizontal="left" vertical="center" wrapText="1"/>
    </xf>
    <xf numFmtId="0" fontId="26" fillId="17" borderId="14" xfId="0" applyFont="1" applyFill="1" applyBorder="1" applyAlignment="1">
      <alignment horizontal="left" vertical="center" wrapText="1"/>
    </xf>
    <xf numFmtId="0" fontId="39" fillId="17" borderId="14" xfId="0" applyFont="1" applyFill="1" applyBorder="1" applyAlignment="1">
      <alignment horizontal="left" vertical="center" wrapText="1"/>
    </xf>
    <xf numFmtId="0" fontId="25" fillId="12" borderId="27" xfId="0" applyFont="1" applyFill="1" applyBorder="1" applyAlignment="1">
      <alignment horizontal="center" vertical="center" wrapText="1"/>
    </xf>
    <xf numFmtId="0" fontId="29" fillId="10" borderId="1" xfId="2" applyFont="1" applyFill="1" applyBorder="1" applyAlignment="1">
      <alignment horizontal="center" vertical="center"/>
    </xf>
    <xf numFmtId="0" fontId="31" fillId="10" borderId="2" xfId="2" applyFont="1" applyFill="1" applyBorder="1" applyAlignment="1">
      <alignment horizontal="center" vertical="center"/>
    </xf>
    <xf numFmtId="0" fontId="31" fillId="10" borderId="28" xfId="2" applyFont="1" applyFill="1" applyBorder="1" applyAlignment="1">
      <alignment horizontal="center" vertical="center"/>
    </xf>
    <xf numFmtId="0" fontId="31" fillId="10" borderId="29" xfId="2" applyFont="1" applyFill="1" applyBorder="1" applyAlignment="1">
      <alignment horizontal="center" vertical="center"/>
    </xf>
    <xf numFmtId="0" fontId="29" fillId="10" borderId="2" xfId="2" applyFont="1" applyFill="1" applyBorder="1" applyAlignment="1">
      <alignment horizontal="center" vertical="center" wrapText="1"/>
    </xf>
    <xf numFmtId="0" fontId="29" fillId="10" borderId="28" xfId="2" applyFont="1" applyFill="1" applyBorder="1" applyAlignment="1">
      <alignment horizontal="center" vertical="center" wrapText="1"/>
    </xf>
    <xf numFmtId="0" fontId="29" fillId="10" borderId="29" xfId="2" applyFont="1" applyFill="1" applyBorder="1" applyAlignment="1">
      <alignment horizontal="center" vertical="center" wrapText="1"/>
    </xf>
    <xf numFmtId="0" fontId="26" fillId="10" borderId="2" xfId="2" applyFont="1" applyFill="1" applyBorder="1" applyAlignment="1">
      <alignment horizontal="center" vertical="center"/>
    </xf>
    <xf numFmtId="0" fontId="26" fillId="10" borderId="28" xfId="2" applyFont="1" applyFill="1" applyBorder="1" applyAlignment="1">
      <alignment horizontal="center" vertical="center"/>
    </xf>
    <xf numFmtId="0" fontId="26" fillId="10" borderId="29" xfId="2" applyFont="1" applyFill="1" applyBorder="1" applyAlignment="1">
      <alignment horizontal="center" vertical="center"/>
    </xf>
    <xf numFmtId="0" fontId="16" fillId="7" borderId="1" xfId="0" applyFont="1" applyFill="1" applyBorder="1" applyAlignment="1">
      <alignment horizontal="left" vertical="center"/>
    </xf>
    <xf numFmtId="0" fontId="34" fillId="0" borderId="1" xfId="2" applyFont="1" applyFill="1" applyBorder="1" applyAlignment="1">
      <alignment horizontal="left" vertical="center" wrapText="1"/>
    </xf>
    <xf numFmtId="0" fontId="31" fillId="4" borderId="0" xfId="2" applyFont="1" applyFill="1" applyAlignment="1">
      <alignment horizontal="center"/>
    </xf>
    <xf numFmtId="0" fontId="31" fillId="4" borderId="0" xfId="0" applyFont="1" applyFill="1" applyAlignment="1">
      <alignment horizontal="center"/>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0" fillId="4" borderId="0" xfId="0" applyFont="1" applyFill="1" applyAlignment="1">
      <alignment horizontal="center" vertical="center" textRotation="90" wrapText="1"/>
    </xf>
    <xf numFmtId="0" fontId="34" fillId="0" borderId="11" xfId="2" applyFont="1" applyFill="1" applyBorder="1" applyAlignment="1">
      <alignment horizontal="left" vertical="center" wrapText="1"/>
    </xf>
    <xf numFmtId="0" fontId="34" fillId="0" borderId="9" xfId="2" applyFont="1" applyFill="1" applyBorder="1" applyAlignment="1">
      <alignment horizontal="left" vertical="center" wrapText="1"/>
    </xf>
    <xf numFmtId="0" fontId="34" fillId="0" borderId="12" xfId="2" applyFont="1" applyFill="1" applyBorder="1" applyAlignment="1">
      <alignment horizontal="left" vertical="center" wrapText="1"/>
    </xf>
    <xf numFmtId="0" fontId="10" fillId="14" borderId="0" xfId="0" applyFont="1" applyFill="1" applyAlignment="1">
      <alignment horizontal="center" vertical="center"/>
    </xf>
    <xf numFmtId="0" fontId="16" fillId="19" borderId="1" xfId="0" applyFont="1" applyFill="1" applyBorder="1" applyAlignment="1">
      <alignment horizontal="left" vertical="center"/>
    </xf>
    <xf numFmtId="0" fontId="16" fillId="2" borderId="1" xfId="0" applyFont="1" applyFill="1" applyBorder="1" applyAlignment="1">
      <alignment horizontal="left" vertical="center"/>
    </xf>
    <xf numFmtId="0" fontId="16" fillId="6" borderId="1" xfId="0" applyFont="1" applyFill="1" applyBorder="1" applyAlignment="1">
      <alignment horizontal="left" vertical="center"/>
    </xf>
    <xf numFmtId="0" fontId="8" fillId="8" borderId="0" xfId="0" applyFont="1" applyFill="1" applyAlignment="1">
      <alignment horizontal="left" vertical="center" wrapText="1"/>
    </xf>
    <xf numFmtId="0" fontId="2" fillId="0" borderId="0" xfId="0" applyFont="1" applyAlignment="1">
      <alignment horizontal="left" vertical="center" wrapText="1"/>
    </xf>
    <xf numFmtId="0" fontId="5" fillId="0" borderId="1" xfId="0" applyFont="1" applyBorder="1" applyAlignment="1" applyProtection="1">
      <alignment vertical="center" wrapText="1"/>
      <protection hidden="1"/>
    </xf>
    <xf numFmtId="0" fontId="6" fillId="0" borderId="1" xfId="0" applyFont="1" applyBorder="1" applyAlignment="1" applyProtection="1">
      <alignment horizontal="center" vertical="center"/>
      <protection hidden="1"/>
    </xf>
    <xf numFmtId="0" fontId="6" fillId="0" borderId="0" xfId="0" applyFont="1" applyAlignment="1">
      <alignment horizontal="center"/>
    </xf>
    <xf numFmtId="0" fontId="6" fillId="0" borderId="0" xfId="0" applyFont="1" applyBorder="1" applyAlignment="1">
      <alignment horizontal="center"/>
    </xf>
  </cellXfs>
  <cellStyles count="5">
    <cellStyle name="Normal" xfId="0" builtinId="0"/>
    <cellStyle name="Normal 2" xfId="1" xr:uid="{00000000-0005-0000-0000-000001000000}"/>
    <cellStyle name="Normal 2 2 2" xfId="4" xr:uid="{00000000-0005-0000-0000-000002000000}"/>
    <cellStyle name="Normal 3" xfId="2" xr:uid="{00000000-0005-0000-0000-000003000000}"/>
    <cellStyle name="Normal 4" xfId="3" xr:uid="{00000000-0005-0000-0000-000004000000}"/>
  </cellStyles>
  <dxfs count="103">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00B05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FC000"/>
        </patternFill>
      </fill>
    </dxf>
    <dxf>
      <fill>
        <patternFill>
          <bgColor theme="5" tint="0.3999450666829432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0"/>
        <color theme="1"/>
        <name val="Work Sans"/>
        <scheme val="none"/>
      </font>
    </dxf>
    <dxf>
      <font>
        <strike val="0"/>
        <outline val="0"/>
        <shadow val="0"/>
        <u val="none"/>
        <vertAlign val="baseline"/>
        <sz val="10"/>
        <color theme="1"/>
        <name val="Work Sans"/>
        <scheme val="none"/>
      </font>
    </dxf>
    <dxf>
      <font>
        <strike val="0"/>
        <outline val="0"/>
        <shadow val="0"/>
        <u val="none"/>
        <vertAlign val="baseline"/>
        <sz val="10"/>
        <color theme="1"/>
        <name val="Work Sans"/>
        <scheme val="none"/>
      </font>
    </dxf>
    <dxf>
      <font>
        <strike val="0"/>
        <outline val="0"/>
        <shadow val="0"/>
        <u val="none"/>
        <vertAlign val="baseline"/>
        <sz val="10"/>
        <color theme="1"/>
        <name val="Work Sans"/>
        <scheme val="none"/>
      </font>
    </dxf>
  </dxfs>
  <tableStyles count="0" defaultTableStyle="TableStyleMedium2" defaultPivotStyle="PivotStyleLight16"/>
  <colors>
    <mruColors>
      <color rgb="FFEE5B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val>
            <c:numRef>
              <c:f>Pareto!#REF!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Pareto!#REF!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3D-4859-B9D0-B1A39971FECD}"/>
            </c:ext>
          </c:extLst>
        </c:ser>
        <c:dLbls>
          <c:showLegendKey val="0"/>
          <c:showVal val="0"/>
          <c:showCatName val="0"/>
          <c:showSerName val="0"/>
          <c:showPercent val="0"/>
          <c:showBubbleSize val="0"/>
        </c:dLbls>
        <c:gapWidth val="150"/>
        <c:axId val="186413280"/>
        <c:axId val="186423616"/>
      </c:barChart>
      <c:catAx>
        <c:axId val="186413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86423616"/>
        <c:crosses val="autoZero"/>
        <c:auto val="1"/>
        <c:lblAlgn val="ctr"/>
        <c:lblOffset val="100"/>
        <c:tickLblSkip val="2"/>
        <c:tickMarkSkip val="1"/>
        <c:noMultiLvlLbl val="0"/>
      </c:catAx>
      <c:valAx>
        <c:axId val="1864236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s-ES"/>
          </a:p>
        </c:txPr>
        <c:crossAx val="186413280"/>
        <c:crosses val="autoZero"/>
        <c:crossBetween val="between"/>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89" r="0.7500000000000028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val>
            <c:numRef>
              <c:f>Pareto!#REF!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Pareto!#REF!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84B-4310-A7D7-D813F2508C74}"/>
            </c:ext>
          </c:extLst>
        </c:ser>
        <c:dLbls>
          <c:showLegendKey val="0"/>
          <c:showVal val="0"/>
          <c:showCatName val="0"/>
          <c:showSerName val="0"/>
          <c:showPercent val="0"/>
          <c:showBubbleSize val="0"/>
        </c:dLbls>
        <c:gapWidth val="150"/>
        <c:axId val="186419264"/>
        <c:axId val="186411104"/>
      </c:barChart>
      <c:catAx>
        <c:axId val="186419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86411104"/>
        <c:crosses val="autoZero"/>
        <c:auto val="1"/>
        <c:lblAlgn val="ctr"/>
        <c:lblOffset val="100"/>
        <c:tickLblSkip val="1"/>
        <c:tickMarkSkip val="1"/>
        <c:noMultiLvlLbl val="0"/>
      </c:catAx>
      <c:valAx>
        <c:axId val="186411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Times New Roman"/>
                <a:ea typeface="Times New Roman"/>
                <a:cs typeface="Times New Roman"/>
              </a:defRPr>
            </a:pPr>
            <a:endParaRPr lang="es-ES"/>
          </a:p>
        </c:txPr>
        <c:crossAx val="186419264"/>
        <c:crosses val="autoZero"/>
        <c:crossBetween val="between"/>
      </c:valAx>
      <c:spPr>
        <a:noFill/>
        <a:ln w="25400">
          <a:noFill/>
        </a:ln>
      </c:spPr>
    </c:plotArea>
    <c:plotVisOnly val="1"/>
    <c:dispBlanksAs val="gap"/>
    <c:showDLblsOverMax val="0"/>
  </c:chart>
  <c:spPr>
    <a:noFill/>
    <a:ln w="9525">
      <a:noFill/>
    </a:ln>
  </c:spPr>
  <c:txPr>
    <a:bodyPr/>
    <a:lstStyle/>
    <a:p>
      <a:pPr>
        <a:defRPr sz="1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59441572870876"/>
          <c:y val="2.4155172092850091E-2"/>
          <c:w val="0.7384275951868019"/>
          <c:h val="0.72900899221917237"/>
        </c:manualLayout>
      </c:layout>
      <c:barChart>
        <c:barDir val="col"/>
        <c:grouping val="clustered"/>
        <c:varyColors val="0"/>
        <c:ser>
          <c:idx val="0"/>
          <c:order val="0"/>
          <c:spPr>
            <a:solidFill>
              <a:srgbClr val="FF0000"/>
            </a:solidFill>
            <a:ln w="12700">
              <a:solidFill>
                <a:srgbClr val="000000"/>
              </a:solidFill>
              <a:prstDash val="solid"/>
            </a:ln>
          </c:spPr>
          <c:invertIfNegative val="0"/>
          <c:dPt>
            <c:idx val="1"/>
            <c:invertIfNegative val="0"/>
            <c:bubble3D val="0"/>
            <c:spPr>
              <a:solidFill>
                <a:srgbClr val="FFC000"/>
              </a:solidFill>
              <a:ln w="12700">
                <a:solidFill>
                  <a:srgbClr val="000000"/>
                </a:solidFill>
                <a:prstDash val="solid"/>
              </a:ln>
            </c:spPr>
            <c:extLst>
              <c:ext xmlns:c16="http://schemas.microsoft.com/office/drawing/2014/chart" uri="{C3380CC4-5D6E-409C-BE32-E72D297353CC}">
                <c16:uniqueId val="{00000001-FDAC-4B0E-97EE-E673FB3DB93A}"/>
              </c:ext>
            </c:extLst>
          </c:dPt>
          <c:dPt>
            <c:idx val="2"/>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3-FDAC-4B0E-97EE-E673FB3DB93A}"/>
              </c:ext>
            </c:extLst>
          </c:dPt>
          <c:dPt>
            <c:idx val="3"/>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5-FDAC-4B0E-97EE-E673FB3DB93A}"/>
              </c:ext>
            </c:extLst>
          </c:dPt>
          <c:dLbls>
            <c:spPr>
              <a:noFill/>
              <a:ln>
                <a:noFill/>
              </a:ln>
              <a:effectLst/>
            </c:spPr>
            <c:txPr>
              <a:bodyPr wrap="square" lIns="38100" tIns="19050" rIns="38100" bIns="19050" anchor="ctr">
                <a:spAutoFit/>
              </a:bodyPr>
              <a:lstStyle/>
              <a:p>
                <a:pPr>
                  <a:defRPr sz="9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'Evaluación de Riesgos'!$D$18:$D$21</c:f>
              <c:strCache>
                <c:ptCount val="4"/>
                <c:pt idx="0">
                  <c:v>Riesgo Extremo</c:v>
                </c:pt>
                <c:pt idx="1">
                  <c:v>Riesgo Alto</c:v>
                </c:pt>
                <c:pt idx="2">
                  <c:v>Riesgo Moderado</c:v>
                </c:pt>
                <c:pt idx="3">
                  <c:v>Riesgo Bajo</c:v>
                </c:pt>
              </c:strCache>
            </c:strRef>
          </c:cat>
          <c:val>
            <c:numRef>
              <c:f>'Evaluación de Riesgos'!$E$18:$E$21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FDAC-4B0E-97EE-E673FB3DB93A}"/>
            </c:ext>
          </c:extLst>
        </c:ser>
        <c:dLbls>
          <c:showLegendKey val="0"/>
          <c:showVal val="0"/>
          <c:showCatName val="0"/>
          <c:showSerName val="0"/>
          <c:showPercent val="0"/>
          <c:showBubbleSize val="0"/>
        </c:dLbls>
        <c:gapWidth val="150"/>
        <c:axId val="186412736"/>
        <c:axId val="186424704"/>
      </c:barChart>
      <c:catAx>
        <c:axId val="18641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S"/>
          </a:p>
        </c:txPr>
        <c:crossAx val="186424704"/>
        <c:crosses val="autoZero"/>
        <c:auto val="1"/>
        <c:lblAlgn val="ctr"/>
        <c:lblOffset val="100"/>
        <c:tickLblSkip val="1"/>
        <c:tickMarkSkip val="1"/>
        <c:noMultiLvlLbl val="0"/>
      </c:catAx>
      <c:valAx>
        <c:axId val="1864247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186412736"/>
        <c:crosses val="autoZero"/>
        <c:crossBetween val="between"/>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Antes de Empezar'!A1"/><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2" Type="http://schemas.openxmlformats.org/officeDocument/2006/relationships/hyperlink" Target="#'Determinaci&#243;n riesgos'!A1"/><Relationship Id="rId1" Type="http://schemas.openxmlformats.org/officeDocument/2006/relationships/hyperlink" Target="#'Antes de Empezar'!A1"/></Relationships>
</file>

<file path=xl/drawings/_rels/drawing4.xml.rels><?xml version="1.0" encoding="UTF-8" standalone="yes"?>
<Relationships xmlns="http://schemas.openxmlformats.org/package/2006/relationships"><Relationship Id="rId3" Type="http://schemas.openxmlformats.org/officeDocument/2006/relationships/hyperlink" Target="#'Valoraci&#243;n riesgos'!A1"/><Relationship Id="rId2" Type="http://schemas.openxmlformats.org/officeDocument/2006/relationships/hyperlink" Target="#Instruccione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Evaluaci&#243;n de Riesgos'!A1"/><Relationship Id="rId1" Type="http://schemas.openxmlformats.org/officeDocument/2006/relationships/hyperlink" Target="#'Determinaci&#243;n riesgos'!A1"/></Relationships>
</file>

<file path=xl/drawings/_rels/drawing6.xml.rels><?xml version="1.0" encoding="UTF-8" standalone="yes"?>
<Relationships xmlns="http://schemas.openxmlformats.org/package/2006/relationships"><Relationship Id="rId3" Type="http://schemas.openxmlformats.org/officeDocument/2006/relationships/hyperlink" Target="#Pareto!A1"/><Relationship Id="rId2" Type="http://schemas.openxmlformats.org/officeDocument/2006/relationships/hyperlink" Target="#Portada!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Portada!A1"/><Relationship Id="rId4" Type="http://schemas.openxmlformats.org/officeDocument/2006/relationships/hyperlink" Target="#'Valoraci&#243;n riesgos'!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20252</xdr:rowOff>
    </xdr:from>
    <xdr:to>
      <xdr:col>3</xdr:col>
      <xdr:colOff>424655</xdr:colOff>
      <xdr:row>4</xdr:row>
      <xdr:rowOff>85725</xdr:rowOff>
    </xdr:to>
    <xdr:pic>
      <xdr:nvPicPr>
        <xdr:cNvPr id="2" name="Imagen 3" descr="bg-w@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342900" y="277427"/>
          <a:ext cx="2043905" cy="636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363536</xdr:colOff>
      <xdr:row>1</xdr:row>
      <xdr:rowOff>73025</xdr:rowOff>
    </xdr:from>
    <xdr:to>
      <xdr:col>12</xdr:col>
      <xdr:colOff>871184</xdr:colOff>
      <xdr:row>4</xdr:row>
      <xdr:rowOff>3387</xdr:rowOff>
    </xdr:to>
    <xdr:pic>
      <xdr:nvPicPr>
        <xdr:cNvPr id="3" name="Imagen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1111" y="330200"/>
          <a:ext cx="2136423" cy="501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xdr:colOff>
      <xdr:row>14</xdr:row>
      <xdr:rowOff>142875</xdr:rowOff>
    </xdr:from>
    <xdr:to>
      <xdr:col>7</xdr:col>
      <xdr:colOff>571500</xdr:colOff>
      <xdr:row>16</xdr:row>
      <xdr:rowOff>28575</xdr:rowOff>
    </xdr:to>
    <xdr:sp macro="" textlink="">
      <xdr:nvSpPr>
        <xdr:cNvPr id="4" name="3 Rectángul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229100" y="4105275"/>
          <a:ext cx="1266825" cy="27622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twoCellAnchor editAs="oneCell">
    <xdr:from>
      <xdr:col>4</xdr:col>
      <xdr:colOff>685800</xdr:colOff>
      <xdr:row>0</xdr:row>
      <xdr:rowOff>114300</xdr:rowOff>
    </xdr:from>
    <xdr:to>
      <xdr:col>7</xdr:col>
      <xdr:colOff>777240</xdr:colOff>
      <xdr:row>4</xdr:row>
      <xdr:rowOff>167640</xdr:rowOff>
    </xdr:to>
    <xdr:pic>
      <xdr:nvPicPr>
        <xdr:cNvPr id="5" name="Imagen 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98520" y="114300"/>
          <a:ext cx="2446020" cy="784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76200</xdr:rowOff>
    </xdr:from>
    <xdr:to>
      <xdr:col>3</xdr:col>
      <xdr:colOff>504825</xdr:colOff>
      <xdr:row>2</xdr:row>
      <xdr:rowOff>161925</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66725" y="142875"/>
          <a:ext cx="1266825" cy="27622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INICIO</a:t>
          </a:r>
        </a:p>
      </xdr:txBody>
    </xdr:sp>
    <xdr:clientData/>
  </xdr:twoCellAnchor>
  <xdr:twoCellAnchor>
    <xdr:from>
      <xdr:col>3</xdr:col>
      <xdr:colOff>714375</xdr:colOff>
      <xdr:row>1</xdr:row>
      <xdr:rowOff>76200</xdr:rowOff>
    </xdr:from>
    <xdr:to>
      <xdr:col>5</xdr:col>
      <xdr:colOff>352425</xdr:colOff>
      <xdr:row>2</xdr:row>
      <xdr:rowOff>161925</xdr:rowOff>
    </xdr:to>
    <xdr:sp macro="" textlink="">
      <xdr:nvSpPr>
        <xdr:cNvPr id="3" name="3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943100" y="142875"/>
          <a:ext cx="1266825" cy="276225"/>
        </a:xfrm>
        <a:prstGeom prst="rect">
          <a:avLst/>
        </a:prstGeom>
        <a:ln w="9525">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76200</xdr:rowOff>
    </xdr:from>
    <xdr:to>
      <xdr:col>3</xdr:col>
      <xdr:colOff>504825</xdr:colOff>
      <xdr:row>2</xdr:row>
      <xdr:rowOff>138112</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33375" y="142875"/>
          <a:ext cx="1266825" cy="252412"/>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ATRÁS</a:t>
          </a:r>
        </a:p>
      </xdr:txBody>
    </xdr:sp>
    <xdr:clientData/>
  </xdr:twoCellAnchor>
  <xdr:twoCellAnchor editAs="oneCell">
    <xdr:from>
      <xdr:col>3</xdr:col>
      <xdr:colOff>714375</xdr:colOff>
      <xdr:row>1</xdr:row>
      <xdr:rowOff>76200</xdr:rowOff>
    </xdr:from>
    <xdr:to>
      <xdr:col>5</xdr:col>
      <xdr:colOff>352425</xdr:colOff>
      <xdr:row>2</xdr:row>
      <xdr:rowOff>138112</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809750" y="142875"/>
          <a:ext cx="1266825" cy="252412"/>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607483</xdr:colOff>
      <xdr:row>33</xdr:row>
      <xdr:rowOff>188385</xdr:rowOff>
    </xdr:from>
    <xdr:ext cx="306917" cy="317500"/>
    <xdr:pic>
      <xdr:nvPicPr>
        <xdr:cNvPr id="16" name="image3.png" descr="Mano con dedo índice apuntando a la derecha">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1" cstate="print"/>
        <a:stretch>
          <a:fillRect/>
        </a:stretch>
      </xdr:blipFill>
      <xdr:spPr>
        <a:xfrm>
          <a:off x="10957983" y="7617885"/>
          <a:ext cx="306917" cy="317500"/>
        </a:xfrm>
        <a:prstGeom prst="rect">
          <a:avLst/>
        </a:prstGeom>
        <a:noFill/>
      </xdr:spPr>
    </xdr:pic>
    <xdr:clientData fLocksWithSheet="0"/>
  </xdr:oneCellAnchor>
  <xdr:twoCellAnchor>
    <xdr:from>
      <xdr:col>6</xdr:col>
      <xdr:colOff>105833</xdr:colOff>
      <xdr:row>32</xdr:row>
      <xdr:rowOff>169333</xdr:rowOff>
    </xdr:from>
    <xdr:to>
      <xdr:col>9</xdr:col>
      <xdr:colOff>21166</xdr:colOff>
      <xdr:row>35</xdr:row>
      <xdr:rowOff>275167</xdr:rowOff>
    </xdr:to>
    <xdr:sp macro="" textlink="">
      <xdr:nvSpPr>
        <xdr:cNvPr id="3" name="Llamada de flecha hacia abajo 2">
          <a:extLst>
            <a:ext uri="{FF2B5EF4-FFF2-40B4-BE49-F238E27FC236}">
              <a16:creationId xmlns:a16="http://schemas.microsoft.com/office/drawing/2014/main" id="{00000000-0008-0000-0400-000003000000}"/>
            </a:ext>
          </a:extLst>
        </xdr:cNvPr>
        <xdr:cNvSpPr/>
      </xdr:nvSpPr>
      <xdr:spPr>
        <a:xfrm>
          <a:off x="9207500" y="7821083"/>
          <a:ext cx="3005666" cy="994834"/>
        </a:xfrm>
        <a:prstGeom prst="downArrowCallou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149456</xdr:colOff>
      <xdr:row>2</xdr:row>
      <xdr:rowOff>5821</xdr:rowOff>
    </xdr:from>
    <xdr:to>
      <xdr:col>3</xdr:col>
      <xdr:colOff>772814</xdr:colOff>
      <xdr:row>3</xdr:row>
      <xdr:rowOff>72496</xdr:rowOff>
    </xdr:to>
    <xdr:sp macro="" textlink="">
      <xdr:nvSpPr>
        <xdr:cNvPr id="2" name="2 Rectángulo">
          <a:hlinkClick xmlns:r="http://schemas.openxmlformats.org/officeDocument/2006/relationships" r:id="rId2"/>
          <a:extLst>
            <a:ext uri="{FF2B5EF4-FFF2-40B4-BE49-F238E27FC236}">
              <a16:creationId xmlns:a16="http://schemas.microsoft.com/office/drawing/2014/main" id="{00000000-0008-0000-0400-000002000000}"/>
            </a:ext>
          </a:extLst>
        </xdr:cNvPr>
        <xdr:cNvSpPr/>
      </xdr:nvSpPr>
      <xdr:spPr>
        <a:xfrm>
          <a:off x="428994" y="285359"/>
          <a:ext cx="1265260" cy="253034"/>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INSTRUCCIONES</a:t>
          </a:r>
        </a:p>
      </xdr:txBody>
    </xdr:sp>
    <xdr:clientData/>
  </xdr:twoCellAnchor>
  <xdr:twoCellAnchor>
    <xdr:from>
      <xdr:col>7</xdr:col>
      <xdr:colOff>328083</xdr:colOff>
      <xdr:row>34</xdr:row>
      <xdr:rowOff>211665</xdr:rowOff>
    </xdr:from>
    <xdr:to>
      <xdr:col>7</xdr:col>
      <xdr:colOff>539749</xdr:colOff>
      <xdr:row>35</xdr:row>
      <xdr:rowOff>52916</xdr:rowOff>
    </xdr:to>
    <xdr:sp macro="" textlink="">
      <xdr:nvSpPr>
        <xdr:cNvPr id="4" name="Rectángulo 3">
          <a:extLst>
            <a:ext uri="{FF2B5EF4-FFF2-40B4-BE49-F238E27FC236}">
              <a16:creationId xmlns:a16="http://schemas.microsoft.com/office/drawing/2014/main" id="{00000000-0008-0000-0400-000004000000}"/>
            </a:ext>
          </a:extLst>
        </xdr:cNvPr>
        <xdr:cNvSpPr/>
      </xdr:nvSpPr>
      <xdr:spPr>
        <a:xfrm>
          <a:off x="10604500" y="8456082"/>
          <a:ext cx="211666" cy="1375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105832</xdr:colOff>
      <xdr:row>32</xdr:row>
      <xdr:rowOff>179916</xdr:rowOff>
    </xdr:from>
    <xdr:to>
      <xdr:col>9</xdr:col>
      <xdr:colOff>857249</xdr:colOff>
      <xdr:row>35</xdr:row>
      <xdr:rowOff>222248</xdr:rowOff>
    </xdr:to>
    <xdr:sp macro="" textlink="">
      <xdr:nvSpPr>
        <xdr:cNvPr id="5" name="Llamada de flecha hacia abajo 4">
          <a:extLst>
            <a:ext uri="{FF2B5EF4-FFF2-40B4-BE49-F238E27FC236}">
              <a16:creationId xmlns:a16="http://schemas.microsoft.com/office/drawing/2014/main" id="{00000000-0008-0000-0400-000005000000}"/>
            </a:ext>
          </a:extLst>
        </xdr:cNvPr>
        <xdr:cNvSpPr/>
      </xdr:nvSpPr>
      <xdr:spPr>
        <a:xfrm>
          <a:off x="12297832" y="7831666"/>
          <a:ext cx="751417" cy="931332"/>
        </a:xfrm>
        <a:prstGeom prst="downArrowCallou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416985</xdr:colOff>
      <xdr:row>34</xdr:row>
      <xdr:rowOff>253998</xdr:rowOff>
    </xdr:from>
    <xdr:to>
      <xdr:col>9</xdr:col>
      <xdr:colOff>560985</xdr:colOff>
      <xdr:row>35</xdr:row>
      <xdr:rowOff>84665</xdr:rowOff>
    </xdr:to>
    <xdr:sp macro="" textlink="">
      <xdr:nvSpPr>
        <xdr:cNvPr id="6" name="Rectángulo 5">
          <a:extLst>
            <a:ext uri="{FF2B5EF4-FFF2-40B4-BE49-F238E27FC236}">
              <a16:creationId xmlns:a16="http://schemas.microsoft.com/office/drawing/2014/main" id="{00000000-0008-0000-0400-000006000000}"/>
            </a:ext>
          </a:extLst>
        </xdr:cNvPr>
        <xdr:cNvSpPr/>
      </xdr:nvSpPr>
      <xdr:spPr>
        <a:xfrm>
          <a:off x="12608985" y="8498415"/>
          <a:ext cx="144000" cy="127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116416</xdr:colOff>
      <xdr:row>35</xdr:row>
      <xdr:rowOff>381000</xdr:rowOff>
    </xdr:from>
    <xdr:to>
      <xdr:col>8</xdr:col>
      <xdr:colOff>878416</xdr:colOff>
      <xdr:row>36</xdr:row>
      <xdr:rowOff>402167</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9292166" y="8255000"/>
          <a:ext cx="2846917" cy="47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latin typeface="Work Sans" panose="00000500000000000000" pitchFamily="50" charset="0"/>
            </a:rPr>
            <a:t>Debe ser diligenciado por usted usando las listas desplegables.</a:t>
          </a:r>
        </a:p>
      </xdr:txBody>
    </xdr:sp>
    <xdr:clientData/>
  </xdr:twoCellAnchor>
  <xdr:twoCellAnchor>
    <xdr:from>
      <xdr:col>8</xdr:col>
      <xdr:colOff>947303</xdr:colOff>
      <xdr:row>35</xdr:row>
      <xdr:rowOff>385233</xdr:rowOff>
    </xdr:from>
    <xdr:to>
      <xdr:col>10</xdr:col>
      <xdr:colOff>510304</xdr:colOff>
      <xdr:row>36</xdr:row>
      <xdr:rowOff>406400</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12128825" y="8419363"/>
          <a:ext cx="1478354" cy="4767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latin typeface="Work Sans" panose="00000500000000000000" pitchFamily="50" charset="0"/>
            </a:rPr>
            <a:t>Se calcula </a:t>
          </a:r>
          <a:r>
            <a:rPr lang="es-CO" sz="1100" baseline="0">
              <a:latin typeface="Work Sans" panose="00000500000000000000" pitchFamily="50" charset="0"/>
            </a:rPr>
            <a:t>automáticamente.</a:t>
          </a:r>
          <a:endParaRPr lang="es-CO" sz="1100">
            <a:latin typeface="Work Sans" panose="00000500000000000000" pitchFamily="50" charset="0"/>
          </a:endParaRPr>
        </a:p>
      </xdr:txBody>
    </xdr:sp>
    <xdr:clientData/>
  </xdr:twoCellAnchor>
  <xdr:oneCellAnchor>
    <xdr:from>
      <xdr:col>6</xdr:col>
      <xdr:colOff>167107</xdr:colOff>
      <xdr:row>29</xdr:row>
      <xdr:rowOff>357604</xdr:rowOff>
    </xdr:from>
    <xdr:ext cx="306917" cy="317500"/>
    <xdr:pic>
      <xdr:nvPicPr>
        <xdr:cNvPr id="10" name="image3.png" descr="Mano con dedo índice apuntando a la derecha">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1" cstate="print"/>
        <a:stretch>
          <a:fillRect/>
        </a:stretch>
      </xdr:blipFill>
      <xdr:spPr>
        <a:xfrm>
          <a:off x="9260975" y="6563893"/>
          <a:ext cx="306917" cy="317500"/>
        </a:xfrm>
        <a:prstGeom prst="rect">
          <a:avLst/>
        </a:prstGeom>
        <a:noFill/>
      </xdr:spPr>
    </xdr:pic>
    <xdr:clientData fLocksWithSheet="0"/>
  </xdr:oneCellAnchor>
  <xdr:oneCellAnchor>
    <xdr:from>
      <xdr:col>2</xdr:col>
      <xdr:colOff>364066</xdr:colOff>
      <xdr:row>34</xdr:row>
      <xdr:rowOff>28575</xdr:rowOff>
    </xdr:from>
    <xdr:ext cx="306917" cy="317500"/>
    <xdr:pic>
      <xdr:nvPicPr>
        <xdr:cNvPr id="11" name="image3.png" descr="Mano con dedo índice apuntando a la derecha">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 cstate="print"/>
        <a:stretch>
          <a:fillRect/>
        </a:stretch>
      </xdr:blipFill>
      <xdr:spPr>
        <a:xfrm>
          <a:off x="723899" y="7754408"/>
          <a:ext cx="306917" cy="317500"/>
        </a:xfrm>
        <a:prstGeom prst="rect">
          <a:avLst/>
        </a:prstGeom>
        <a:noFill/>
      </xdr:spPr>
    </xdr:pic>
    <xdr:clientData fLocksWithSheet="0"/>
  </xdr:oneCellAnchor>
  <xdr:oneCellAnchor>
    <xdr:from>
      <xdr:col>3</xdr:col>
      <xdr:colOff>1331383</xdr:colOff>
      <xdr:row>34</xdr:row>
      <xdr:rowOff>28575</xdr:rowOff>
    </xdr:from>
    <xdr:ext cx="306917" cy="317500"/>
    <xdr:pic>
      <xdr:nvPicPr>
        <xdr:cNvPr id="12" name="image3.png" descr="Mano con dedo índice apuntando a la derecha">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 cstate="print"/>
        <a:stretch>
          <a:fillRect/>
        </a:stretch>
      </xdr:blipFill>
      <xdr:spPr>
        <a:xfrm>
          <a:off x="2326216" y="7754408"/>
          <a:ext cx="306917" cy="317500"/>
        </a:xfrm>
        <a:prstGeom prst="rect">
          <a:avLst/>
        </a:prstGeom>
        <a:noFill/>
      </xdr:spPr>
    </xdr:pic>
    <xdr:clientData fLocksWithSheet="0"/>
  </xdr:oneCellAnchor>
  <xdr:oneCellAnchor>
    <xdr:from>
      <xdr:col>4</xdr:col>
      <xdr:colOff>3113616</xdr:colOff>
      <xdr:row>34</xdr:row>
      <xdr:rowOff>28575</xdr:rowOff>
    </xdr:from>
    <xdr:ext cx="306917" cy="317500"/>
    <xdr:pic>
      <xdr:nvPicPr>
        <xdr:cNvPr id="13" name="image3.png" descr="Mano con dedo índice apuntando a la derecha">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1" cstate="print"/>
        <a:stretch>
          <a:fillRect/>
        </a:stretch>
      </xdr:blipFill>
      <xdr:spPr>
        <a:xfrm>
          <a:off x="5748866" y="7754408"/>
          <a:ext cx="306917" cy="317500"/>
        </a:xfrm>
        <a:prstGeom prst="rect">
          <a:avLst/>
        </a:prstGeom>
        <a:noFill/>
      </xdr:spPr>
    </xdr:pic>
    <xdr:clientData fLocksWithSheet="0"/>
  </xdr:oneCellAnchor>
  <xdr:oneCellAnchor>
    <xdr:from>
      <xdr:col>5</xdr:col>
      <xdr:colOff>2832099</xdr:colOff>
      <xdr:row>34</xdr:row>
      <xdr:rowOff>28575</xdr:rowOff>
    </xdr:from>
    <xdr:ext cx="306917" cy="317500"/>
    <xdr:pic>
      <xdr:nvPicPr>
        <xdr:cNvPr id="14" name="image3.png" descr="Mano con dedo índice apuntando a la derecha">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1" cstate="print"/>
        <a:stretch>
          <a:fillRect/>
        </a:stretch>
      </xdr:blipFill>
      <xdr:spPr>
        <a:xfrm>
          <a:off x="8854016" y="7754408"/>
          <a:ext cx="306917" cy="317500"/>
        </a:xfrm>
        <a:prstGeom prst="rect">
          <a:avLst/>
        </a:prstGeom>
        <a:noFill/>
      </xdr:spPr>
    </xdr:pic>
    <xdr:clientData fLocksWithSheet="0"/>
  </xdr:oneCellAnchor>
  <xdr:oneCellAnchor>
    <xdr:from>
      <xdr:col>6</xdr:col>
      <xdr:colOff>878416</xdr:colOff>
      <xdr:row>33</xdr:row>
      <xdr:rowOff>188385</xdr:rowOff>
    </xdr:from>
    <xdr:ext cx="306917" cy="317500"/>
    <xdr:pic>
      <xdr:nvPicPr>
        <xdr:cNvPr id="15" name="image3.png" descr="Mano con dedo índice apuntando a la derecha">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1" cstate="print"/>
        <a:stretch>
          <a:fillRect/>
        </a:stretch>
      </xdr:blipFill>
      <xdr:spPr>
        <a:xfrm>
          <a:off x="10054166" y="7617885"/>
          <a:ext cx="306917" cy="317500"/>
        </a:xfrm>
        <a:prstGeom prst="rect">
          <a:avLst/>
        </a:prstGeom>
        <a:noFill/>
      </xdr:spPr>
    </xdr:pic>
    <xdr:clientData fLocksWithSheet="0"/>
  </xdr:oneCellAnchor>
  <xdr:oneCellAnchor>
    <xdr:from>
      <xdr:col>8</xdr:col>
      <xdr:colOff>643466</xdr:colOff>
      <xdr:row>33</xdr:row>
      <xdr:rowOff>188385</xdr:rowOff>
    </xdr:from>
    <xdr:ext cx="306917" cy="317500"/>
    <xdr:pic>
      <xdr:nvPicPr>
        <xdr:cNvPr id="17" name="image3.png" descr="Mano con dedo índice apuntando a la derecha">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1" cstate="print"/>
        <a:stretch>
          <a:fillRect/>
        </a:stretch>
      </xdr:blipFill>
      <xdr:spPr>
        <a:xfrm>
          <a:off x="11904133" y="7617885"/>
          <a:ext cx="306917" cy="317500"/>
        </a:xfrm>
        <a:prstGeom prst="rect">
          <a:avLst/>
        </a:prstGeom>
        <a:noFill/>
      </xdr:spPr>
    </xdr:pic>
    <xdr:clientData fLocksWithSheet="0"/>
  </xdr:oneCellAnchor>
  <xdr:oneCellAnchor>
    <xdr:from>
      <xdr:col>9</xdr:col>
      <xdr:colOff>541866</xdr:colOff>
      <xdr:row>33</xdr:row>
      <xdr:rowOff>188385</xdr:rowOff>
    </xdr:from>
    <xdr:ext cx="306917" cy="317500"/>
    <xdr:pic>
      <xdr:nvPicPr>
        <xdr:cNvPr id="18" name="image3.png" descr="Mano con dedo índice apuntando a la derecha">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1" cstate="print"/>
        <a:stretch>
          <a:fillRect/>
        </a:stretch>
      </xdr:blipFill>
      <xdr:spPr>
        <a:xfrm>
          <a:off x="12807949" y="7617885"/>
          <a:ext cx="306917" cy="317500"/>
        </a:xfrm>
        <a:prstGeom prst="rect">
          <a:avLst/>
        </a:prstGeom>
        <a:noFill/>
      </xdr:spPr>
    </xdr:pic>
    <xdr:clientData fLocksWithSheet="0"/>
  </xdr:oneCellAnchor>
  <xdr:twoCellAnchor>
    <xdr:from>
      <xdr:col>3</xdr:col>
      <xdr:colOff>1345923</xdr:colOff>
      <xdr:row>2</xdr:row>
      <xdr:rowOff>3751</xdr:rowOff>
    </xdr:from>
    <xdr:to>
      <xdr:col>4</xdr:col>
      <xdr:colOff>900733</xdr:colOff>
      <xdr:row>3</xdr:row>
      <xdr:rowOff>74567</xdr:rowOff>
    </xdr:to>
    <xdr:sp macro="" textlink="">
      <xdr:nvSpPr>
        <xdr:cNvPr id="19" name="3 Rectángulo">
          <a:hlinkClick xmlns:r="http://schemas.openxmlformats.org/officeDocument/2006/relationships" r:id="rId3"/>
          <a:extLst>
            <a:ext uri="{FF2B5EF4-FFF2-40B4-BE49-F238E27FC236}">
              <a16:creationId xmlns:a16="http://schemas.microsoft.com/office/drawing/2014/main" id="{00000000-0008-0000-0400-000013000000}"/>
            </a:ext>
          </a:extLst>
        </xdr:cNvPr>
        <xdr:cNvSpPr/>
      </xdr:nvSpPr>
      <xdr:spPr>
        <a:xfrm>
          <a:off x="2267363" y="283289"/>
          <a:ext cx="1190625" cy="257175"/>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171450</xdr:colOff>
      <xdr:row>10</xdr:row>
      <xdr:rowOff>38100</xdr:rowOff>
    </xdr:from>
    <xdr:to>
      <xdr:col>4</xdr:col>
      <xdr:colOff>114300</xdr:colOff>
      <xdr:row>12</xdr:row>
      <xdr:rowOff>28575</xdr:rowOff>
    </xdr:to>
    <xdr:sp macro="" textlink="">
      <xdr:nvSpPr>
        <xdr:cNvPr id="6" name="AutoShape 1">
          <a:extLst>
            <a:ext uri="{FF2B5EF4-FFF2-40B4-BE49-F238E27FC236}">
              <a16:creationId xmlns:a16="http://schemas.microsoft.com/office/drawing/2014/main" id="{00000000-0008-0000-0500-000006000000}"/>
            </a:ext>
          </a:extLst>
        </xdr:cNvPr>
        <xdr:cNvSpPr>
          <a:spLocks noChangeArrowheads="1"/>
        </xdr:cNvSpPr>
      </xdr:nvSpPr>
      <xdr:spPr bwMode="auto">
        <a:xfrm>
          <a:off x="609600" y="533400"/>
          <a:ext cx="323850" cy="419100"/>
        </a:xfrm>
        <a:prstGeom prst="flowChartExtract">
          <a:avLst/>
        </a:prstGeom>
        <a:solidFill>
          <a:schemeClr val="accent1">
            <a:lumMod val="75000"/>
          </a:schemeClr>
        </a:solidFill>
        <a:ln w="9525">
          <a:noFill/>
          <a:miter lim="800000"/>
          <a:headEnd/>
          <a:tailEnd/>
        </a:ln>
      </xdr:spPr>
    </xdr:sp>
    <xdr:clientData/>
  </xdr:twoCellAnchor>
  <xdr:twoCellAnchor>
    <xdr:from>
      <xdr:col>29</xdr:col>
      <xdr:colOff>285749</xdr:colOff>
      <xdr:row>37</xdr:row>
      <xdr:rowOff>76200</xdr:rowOff>
    </xdr:from>
    <xdr:to>
      <xdr:col>31</xdr:col>
      <xdr:colOff>52916</xdr:colOff>
      <xdr:row>39</xdr:row>
      <xdr:rowOff>104775</xdr:rowOff>
    </xdr:to>
    <xdr:sp macro="" textlink="">
      <xdr:nvSpPr>
        <xdr:cNvPr id="7" name="AutoShape 2">
          <a:extLst>
            <a:ext uri="{FF2B5EF4-FFF2-40B4-BE49-F238E27FC236}">
              <a16:creationId xmlns:a16="http://schemas.microsoft.com/office/drawing/2014/main" id="{00000000-0008-0000-0500-000007000000}"/>
            </a:ext>
          </a:extLst>
        </xdr:cNvPr>
        <xdr:cNvSpPr>
          <a:spLocks noChangeArrowheads="1"/>
        </xdr:cNvSpPr>
      </xdr:nvSpPr>
      <xdr:spPr bwMode="auto">
        <a:xfrm rot="5400000">
          <a:off x="7108295" y="4355571"/>
          <a:ext cx="346075" cy="169333"/>
        </a:xfrm>
        <a:prstGeom prst="flowChartExtract">
          <a:avLst/>
        </a:prstGeom>
        <a:solidFill>
          <a:schemeClr val="accent1">
            <a:lumMod val="75000"/>
          </a:schemeClr>
        </a:solidFill>
        <a:ln w="9525">
          <a:noFill/>
          <a:miter lim="800000"/>
          <a:headEnd/>
          <a:tailEnd/>
        </a:ln>
      </xdr:spPr>
    </xdr:sp>
    <xdr:clientData/>
  </xdr:twoCellAnchor>
  <xdr:twoCellAnchor>
    <xdr:from>
      <xdr:col>2</xdr:col>
      <xdr:colOff>74084</xdr:colOff>
      <xdr:row>2</xdr:row>
      <xdr:rowOff>95252</xdr:rowOff>
    </xdr:from>
    <xdr:to>
      <xdr:col>5</xdr:col>
      <xdr:colOff>560917</xdr:colOff>
      <xdr:row>4</xdr:row>
      <xdr:rowOff>3177</xdr:rowOff>
    </xdr:to>
    <xdr:sp macro="" textlink="">
      <xdr:nvSpPr>
        <xdr:cNvPr id="8" name="2 Rectángulo">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433917" y="264585"/>
          <a:ext cx="1047750" cy="257175"/>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ATRÁS</a:t>
          </a:r>
        </a:p>
      </xdr:txBody>
    </xdr:sp>
    <xdr:clientData/>
  </xdr:twoCellAnchor>
  <xdr:twoCellAnchor>
    <xdr:from>
      <xdr:col>5</xdr:col>
      <xdr:colOff>799042</xdr:colOff>
      <xdr:row>2</xdr:row>
      <xdr:rowOff>95252</xdr:rowOff>
    </xdr:from>
    <xdr:to>
      <xdr:col>9</xdr:col>
      <xdr:colOff>285750</xdr:colOff>
      <xdr:row>4</xdr:row>
      <xdr:rowOff>3177</xdr:rowOff>
    </xdr:to>
    <xdr:sp macro="" textlink="">
      <xdr:nvSpPr>
        <xdr:cNvPr id="9" name="3 Rectángulo">
          <a:hlinkClick xmlns:r="http://schemas.openxmlformats.org/officeDocument/2006/relationships" r:id="rId2"/>
          <a:extLst>
            <a:ext uri="{FF2B5EF4-FFF2-40B4-BE49-F238E27FC236}">
              <a16:creationId xmlns:a16="http://schemas.microsoft.com/office/drawing/2014/main" id="{00000000-0008-0000-0500-000009000000}"/>
            </a:ext>
          </a:extLst>
        </xdr:cNvPr>
        <xdr:cNvSpPr/>
      </xdr:nvSpPr>
      <xdr:spPr>
        <a:xfrm>
          <a:off x="1719792" y="264585"/>
          <a:ext cx="1190625" cy="257175"/>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121444</xdr:colOff>
      <xdr:row>13</xdr:row>
      <xdr:rowOff>45243</xdr:rowOff>
    </xdr:from>
    <xdr:to>
      <xdr:col>21</xdr:col>
      <xdr:colOff>181990</xdr:colOff>
      <xdr:row>26</xdr:row>
      <xdr:rowOff>40480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074569" y="2350293"/>
          <a:ext cx="4899246" cy="2214562"/>
        </a:xfrm>
        <a:prstGeom prst="rect">
          <a:avLst/>
        </a:prstGeom>
      </xdr:spPr>
    </xdr:pic>
    <xdr:clientData/>
  </xdr:twoCellAnchor>
  <xdr:twoCellAnchor>
    <xdr:from>
      <xdr:col>2</xdr:col>
      <xdr:colOff>57150</xdr:colOff>
      <xdr:row>2</xdr:row>
      <xdr:rowOff>0</xdr:rowOff>
    </xdr:from>
    <xdr:to>
      <xdr:col>4</xdr:col>
      <xdr:colOff>577320</xdr:colOff>
      <xdr:row>3</xdr:row>
      <xdr:rowOff>93662</xdr:rowOff>
    </xdr:to>
    <xdr:sp macro="" textlink="">
      <xdr:nvSpPr>
        <xdr:cNvPr id="4" name="2 Rectángulo">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371475" y="238125"/>
          <a:ext cx="967845" cy="255587"/>
        </a:xfrm>
        <a:prstGeom prst="rect">
          <a:avLst/>
        </a:prstGeom>
        <a:solidFill>
          <a:schemeClr val="accent5">
            <a:lumMod val="60000"/>
            <a:lumOff val="4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INICIO</a:t>
          </a:r>
        </a:p>
      </xdr:txBody>
    </xdr:sp>
    <xdr:clientData/>
  </xdr:twoCellAnchor>
  <xdr:twoCellAnchor>
    <xdr:from>
      <xdr:col>4</xdr:col>
      <xdr:colOff>815445</xdr:colOff>
      <xdr:row>2</xdr:row>
      <xdr:rowOff>0</xdr:rowOff>
    </xdr:from>
    <xdr:to>
      <xdr:col>6</xdr:col>
      <xdr:colOff>200025</xdr:colOff>
      <xdr:row>3</xdr:row>
      <xdr:rowOff>93662</xdr:rowOff>
    </xdr:to>
    <xdr:sp macro="" textlink="">
      <xdr:nvSpPr>
        <xdr:cNvPr id="5" name="3 Rectángulo">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1577445" y="238125"/>
          <a:ext cx="1013355" cy="255587"/>
        </a:xfrm>
        <a:prstGeom prst="rect">
          <a:avLst/>
        </a:prstGeom>
        <a:solidFill>
          <a:schemeClr val="accent5">
            <a:lumMod val="60000"/>
            <a:lumOff val="4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CONTINUAR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xdr:row>
      <xdr:rowOff>66675</xdr:rowOff>
    </xdr:from>
    <xdr:to>
      <xdr:col>0</xdr:col>
      <xdr:colOff>0</xdr:colOff>
      <xdr:row>16</xdr:row>
      <xdr:rowOff>95250</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0" y="2476500"/>
          <a:ext cx="0" cy="228600"/>
        </a:xfrm>
        <a:prstGeom prst="flowChartExtract">
          <a:avLst/>
        </a:prstGeom>
        <a:solidFill>
          <a:srgbClr val="33CCCC"/>
        </a:solidFill>
        <a:ln w="9525">
          <a:noFill/>
          <a:miter lim="800000"/>
          <a:headEnd/>
          <a:tailEnd/>
        </a:ln>
      </xdr:spPr>
    </xdr:sp>
    <xdr:clientData/>
  </xdr:twoCellAnchor>
  <xdr:twoCellAnchor>
    <xdr:from>
      <xdr:col>0</xdr:col>
      <xdr:colOff>0</xdr:colOff>
      <xdr:row>22</xdr:row>
      <xdr:rowOff>0</xdr:rowOff>
    </xdr:from>
    <xdr:to>
      <xdr:col>0</xdr:col>
      <xdr:colOff>0</xdr:colOff>
      <xdr:row>23</xdr:row>
      <xdr:rowOff>66675</xdr:rowOff>
    </xdr:to>
    <xdr:sp macro="" textlink="">
      <xdr:nvSpPr>
        <xdr:cNvPr id="3" name="AutoShape 2">
          <a:extLst>
            <a:ext uri="{FF2B5EF4-FFF2-40B4-BE49-F238E27FC236}">
              <a16:creationId xmlns:a16="http://schemas.microsoft.com/office/drawing/2014/main" id="{00000000-0008-0000-0800-000003000000}"/>
            </a:ext>
          </a:extLst>
        </xdr:cNvPr>
        <xdr:cNvSpPr>
          <a:spLocks noChangeArrowheads="1"/>
        </xdr:cNvSpPr>
      </xdr:nvSpPr>
      <xdr:spPr bwMode="auto">
        <a:xfrm rot="5400000">
          <a:off x="-157163" y="4119563"/>
          <a:ext cx="314325" cy="0"/>
        </a:xfrm>
        <a:prstGeom prst="flowChartExtract">
          <a:avLst/>
        </a:prstGeom>
        <a:solidFill>
          <a:srgbClr val="FF6600"/>
        </a:solidFill>
        <a:ln w="9525">
          <a:noFill/>
          <a:miter lim="800000"/>
          <a:headEnd/>
          <a:tailEnd/>
        </a:ln>
      </xdr:spPr>
    </xdr:sp>
    <xdr:clientData/>
  </xdr:twoCellAnchor>
  <xdr:twoCellAnchor>
    <xdr:from>
      <xdr:col>0</xdr:col>
      <xdr:colOff>0</xdr:colOff>
      <xdr:row>20</xdr:row>
      <xdr:rowOff>28575</xdr:rowOff>
    </xdr:from>
    <xdr:to>
      <xdr:col>0</xdr:col>
      <xdr:colOff>0</xdr:colOff>
      <xdr:row>30</xdr:row>
      <xdr:rowOff>47625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0</xdr:col>
      <xdr:colOff>0</xdr:colOff>
      <xdr:row>32</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38100</xdr:colOff>
      <xdr:row>12</xdr:row>
      <xdr:rowOff>85724</xdr:rowOff>
    </xdr:from>
    <xdr:to>
      <xdr:col>14</xdr:col>
      <xdr:colOff>444500</xdr:colOff>
      <xdr:row>27</xdr:row>
      <xdr:rowOff>152399</xdr:rowOff>
    </xdr:to>
    <xdr:graphicFrame macro="">
      <xdr:nvGraphicFramePr>
        <xdr:cNvPr id="8" name="Chart 10">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76200</xdr:colOff>
      <xdr:row>1</xdr:row>
      <xdr:rowOff>38100</xdr:rowOff>
    </xdr:from>
    <xdr:to>
      <xdr:col>3</xdr:col>
      <xdr:colOff>723900</xdr:colOff>
      <xdr:row>2</xdr:row>
      <xdr:rowOff>93662</xdr:rowOff>
    </xdr:to>
    <xdr:sp macro="" textlink="">
      <xdr:nvSpPr>
        <xdr:cNvPr id="7" name="2 Rectángulo">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a:xfrm>
          <a:off x="647700" y="133350"/>
          <a:ext cx="914400" cy="255587"/>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ATRÁS</a:t>
          </a:r>
        </a:p>
      </xdr:txBody>
    </xdr:sp>
    <xdr:clientData/>
  </xdr:twoCellAnchor>
  <xdr:twoCellAnchor>
    <xdr:from>
      <xdr:col>3</xdr:col>
      <xdr:colOff>939271</xdr:colOff>
      <xdr:row>1</xdr:row>
      <xdr:rowOff>38100</xdr:rowOff>
    </xdr:from>
    <xdr:to>
      <xdr:col>4</xdr:col>
      <xdr:colOff>171451</xdr:colOff>
      <xdr:row>2</xdr:row>
      <xdr:rowOff>93662</xdr:rowOff>
    </xdr:to>
    <xdr:sp macro="" textlink="">
      <xdr:nvSpPr>
        <xdr:cNvPr id="9" name="3 Rectángulo">
          <a:hlinkClick xmlns:r="http://schemas.openxmlformats.org/officeDocument/2006/relationships" r:id="rId5"/>
          <a:extLst>
            <a:ext uri="{FF2B5EF4-FFF2-40B4-BE49-F238E27FC236}">
              <a16:creationId xmlns:a16="http://schemas.microsoft.com/office/drawing/2014/main" id="{00000000-0008-0000-0800-000009000000}"/>
            </a:ext>
          </a:extLst>
        </xdr:cNvPr>
        <xdr:cNvSpPr/>
      </xdr:nvSpPr>
      <xdr:spPr>
        <a:xfrm>
          <a:off x="1777471" y="133350"/>
          <a:ext cx="1003830" cy="255587"/>
        </a:xfrm>
        <a:prstGeom prst="rect">
          <a:avLst/>
        </a:prstGeom>
        <a:ln w="12700">
          <a:solidFill>
            <a:sysClr val="windowText" lastClr="000000"/>
          </a:solid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100"/>
            <a:t>FINALIZAR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y Controles"/>
      <sheetName val="Soporte Calificación"/>
      <sheetName val="Mapa Inherente"/>
      <sheetName val="Mapa Residual"/>
      <sheetName val="Pareto"/>
      <sheetName val="Riesgos"/>
      <sheetName val="Prioridad de riesgos"/>
      <sheetName val="Estadísticos"/>
      <sheetName val="Sheet1"/>
      <sheetName val="Sheet2"/>
      <sheetName val="Sheet3"/>
      <sheetName val="Portada"/>
      <sheetName val="Antes de Empezar"/>
      <sheetName val="Mapa documento"/>
      <sheetName val="Instrucciones"/>
      <sheetName val="Verificación"/>
      <sheetName val="Definición Actividades"/>
      <sheetName val="Ajustes a Procedimientos"/>
      <sheetName val="1. PPDA"/>
      <sheetName val="2.  Directrices Conciliación"/>
      <sheetName val="3. Conciliación Extrajudicial"/>
      <sheetName val="4. Arbitramento MASC "/>
      <sheetName val="5.Estado como Demandante"/>
      <sheetName val="6. Estado como Demandado"/>
      <sheetName val="7. Atención acción de tutela"/>
      <sheetName val="8. Provisión pago sentencias "/>
      <sheetName val="9. Cumplimiento sentencias"/>
      <sheetName val="10. Acción de repetición"/>
      <sheetName val="Matriz de riesgos"/>
      <sheetName val="Mapa de riesgos"/>
      <sheetName val="Hoja1"/>
      <sheetName val="Listado Entidades"/>
      <sheetName val="Indicadores"/>
      <sheetName val="Niveles "/>
      <sheetName val="HV Ind Prevencion 1"/>
      <sheetName val="HV Ind Prevencion 2"/>
      <sheetName val="HV Ind Prejudicial 3"/>
      <sheetName val="HV Ind Judicial 16"/>
      <sheetName val="HV Ind Pagos 18"/>
      <sheetName val="HV Ind Repeticion 23"/>
      <sheetName val="Causa eKOGUI"/>
      <sheetName val="1. Portada"/>
      <sheetName val="2. Datos del cliente"/>
      <sheetName val="3. Análisis"/>
      <sheetName val="5. Scorecard ponderado"/>
      <sheetName val="6. Scorecard bruto"/>
      <sheetName val="7. Hallazgos"/>
      <sheetName val="8. Cáculo"/>
      <sheetName val="Title"/>
      <sheetName val="Instructions"/>
      <sheetName val="Formulas"/>
      <sheetName val="Model Set-Up"/>
      <sheetName val="Table of Contents"/>
      <sheetName val="Opportunity Matrix"/>
      <sheetName val="Control Panel"/>
      <sheetName val="Summary by Time Period "/>
      <sheetName val="Summary Analysis"/>
      <sheetName val="Financial Statement Impact"/>
      <sheetName val="Flashcards"/>
      <sheetName val="Multivariate Analysis"/>
      <sheetName val="Benefits Tracking"/>
      <sheetName val="Benefits Variance"/>
      <sheetName val="Set-Up Page"/>
      <sheetName val="Templates"/>
      <sheetName val="Named Ranges "/>
      <sheetName val="Summary by Time Period"/>
      <sheetName val="Benefit Flashcard"/>
      <sheetName val="Cost Flashcard"/>
      <sheetName val="Overview"/>
      <sheetName val="How to Use"/>
      <sheetName val="Title Sheet"/>
      <sheetName val="FTE Information and costs"/>
      <sheetName val="Strategic Planning"/>
      <sheetName val="Business Planning"/>
      <sheetName val="Budgeting"/>
      <sheetName val="Forecasting"/>
      <sheetName val="PBF Calendar"/>
      <sheetName val="Volumetric Data"/>
      <sheetName val="Report Inventory"/>
      <sheetName val="Cost - Summary"/>
      <sheetName val="Hidden"/>
      <sheetName val="Client Data"/>
      <sheetName val="Guidance Notes"/>
      <sheetName val="Reporting Process"/>
      <sheetName val="Reporting Technology"/>
      <sheetName val="Lists"/>
      <sheetName val="General"/>
      <sheetName val="About this ToolEnabler"/>
      <sheetName val="0 - Client's Cover"/>
      <sheetName val="1 - How to use"/>
      <sheetName val="2 - Contact details"/>
      <sheetName val="3 - Documents Requested"/>
      <sheetName val="4 - Costs"/>
      <sheetName val="5 - Headcounts"/>
      <sheetName val="0 - Guidance"/>
      <sheetName val="6 - Activity Data"/>
      <sheetName val="7 - Process Questionnaire"/>
      <sheetName val="8 - Component Questionnaire"/>
      <sheetName val="Client's Cover"/>
      <sheetName val="Contact details"/>
      <sheetName val="Documents Requested"/>
      <sheetName val="Costs"/>
      <sheetName val="Headcounts"/>
      <sheetName val="Activity Data"/>
      <sheetName val="Process Questionnaire"/>
      <sheetName val="Component Questionnaire"/>
      <sheetName val="FTE -  General Information"/>
      <sheetName val="Account Payable"/>
      <sheetName val="Account Receivable"/>
      <sheetName val="Cash Management"/>
      <sheetName val="Inventory"/>
      <sheetName val="Management reporting"/>
      <sheetName val="Budgeting Forecasting"/>
      <sheetName val="Procurement"/>
      <sheetName val="Statutory"/>
      <sheetName val="Fixed Assets"/>
      <sheetName val="Travel Expenses"/>
      <sheetName val="General Accounting"/>
      <sheetName val="Costs - FTE"/>
      <sheetName val="Reports List"/>
      <sheetName val="Systems - Summary"/>
      <sheetName val="Help"/>
      <sheetName val="Staatenbeispiel"/>
      <sheetName val="Maturity framework"/>
      <sheetName val="Maturity Assessment"/>
      <sheetName val="Dashboard"/>
      <sheetName val="Key Findings"/>
      <sheetName val="Color Scheme"/>
      <sheetName val="Process level Maturity asssessm"/>
      <sheetName val="Collateral"/>
      <sheetName val="Read Me First"/>
      <sheetName val="Financial Analysis"/>
      <sheetName val="Vendor Analysis"/>
      <sheetName val="Technical Analysis"/>
      <sheetName val="Functional Analysis"/>
      <sheetName val="Summary"/>
      <sheetName val="Graphical Analysis"/>
      <sheetName val="Presentation"/>
      <sheetName val="Customer"/>
      <sheetName val="Menu"/>
      <sheetName val="ReportGovernance"/>
      <sheetName val="ReportPreparation"/>
      <sheetName val="VarianceAnalysis"/>
      <sheetName val="FinancialAnalysis"/>
      <sheetName val="OperationalAnalysis"/>
      <sheetName val="ReportDataQuality"/>
      <sheetName val="People-by-Process"/>
      <sheetName val="FTE - General Information"/>
      <sheetName val="Report Questions"/>
      <sheetName val="REPORT_GOVERNANCE_INDEX"/>
      <sheetName val="REPORT_PREPARATION_INDEX"/>
      <sheetName val="VARIANCE_ANALYSIS_INDEX"/>
      <sheetName val="FINANCIAL_ANALYSIS_INDEX"/>
      <sheetName val="OPERATIONAL_ANALYSIS_INDEX"/>
      <sheetName val="REPORT_DATA_QUALITY_INDEX"/>
      <sheetName val="Cube1"/>
      <sheetName val="Cube2"/>
      <sheetName val="Cube3"/>
      <sheetName val="About this Tool"/>
      <sheetName val="Risk Log"/>
      <sheetName val="Risk Measures"/>
      <sheetName val="Administration"/>
      <sheetName val="Introduction"/>
      <sheetName val="A) Company Information"/>
      <sheetName val="B) Ongoing Bookkeeping"/>
      <sheetName val="C) Close the books"/>
      <sheetName val="D) Reporting"/>
      <sheetName val="E) Systems and Tools"/>
      <sheetName val="Comments"/>
      <sheetName val="Listen"/>
      <sheetName val="ImportAccess_A"/>
      <sheetName val="ImportAccess_A310"/>
      <sheetName val="ImportAccess_A400"/>
      <sheetName val="ImportAccess_A450"/>
      <sheetName val="ImportAccess_B"/>
      <sheetName val="ImportAccess_B520"/>
      <sheetName val="ImportAccess_B810"/>
      <sheetName val="ImportAccess_B1150"/>
      <sheetName val="ImportAccess_B1220"/>
      <sheetName val="ImportAccess_C_bisC993"/>
      <sheetName val="ImportAccess_C_abC1010"/>
      <sheetName val="ImportAccess_C290"/>
      <sheetName val="ImportAccess_C400"/>
      <sheetName val="ImportAccess_C500"/>
      <sheetName val="ImportAccess_C1410"/>
      <sheetName val="ImportAccess_C1640"/>
      <sheetName val="ImportAccess_C1700"/>
      <sheetName val="ImportAccess_C1980"/>
      <sheetName val="ImportAccess_C2211"/>
      <sheetName val="ImportAccess_C2240"/>
      <sheetName val="ImportAccess_C2300"/>
      <sheetName val="ImportAccess_C2340"/>
      <sheetName val="ImportAccess_D"/>
      <sheetName val="ImportAccess_D220"/>
      <sheetName val="ImportAccess_D500"/>
      <sheetName val="ImportAccess_D600"/>
      <sheetName val="ImportAccess_D690"/>
      <sheetName val="1 Client Data"/>
      <sheetName val="2.Initial meeting-process owner"/>
      <sheetName val="3. FTE -  General Information"/>
      <sheetName val="4.Figures needed"/>
      <sheetName val="5. Questionnaire"/>
      <sheetName val="6.Key findings"/>
      <sheetName val="1. Client Data"/>
      <sheetName val="Functional Area - Template"/>
      <sheetName val="Coversheet"/>
      <sheetName val="EVA_CostCardTemplate"/>
      <sheetName val="EVA_BenefitCardTemplate"/>
      <sheetName val="Benefit Selector"/>
      <sheetName val="Named Ranges"/>
      <sheetName val="AdjustImpactValidation"/>
      <sheetName val="Graph Data"/>
      <sheetName val="Benefit Summary by Time Period"/>
      <sheetName val="Cost Summary by Time Period"/>
      <sheetName val="Cost Flashcards"/>
      <sheetName val="Functional Area 1 Costs"/>
      <sheetName val="TmpData"/>
      <sheetName val="RI Graphs"/>
      <sheetName val="Benchmarking"/>
      <sheetName val="Question Repository"/>
      <sheetName val="PrepAndProduction"/>
      <sheetName val="ReportAnalysis"/>
      <sheetName val="Planning"/>
      <sheetName val="FTE Information &amp; Costs"/>
      <sheetName val="BPR Calendar"/>
      <sheetName val="PREP_PRODUCTION_INDEX"/>
      <sheetName val="REPORT_ANALYSIS_INDEX"/>
      <sheetName val="Consolidated"/>
      <sheetName val="Questionnaire"/>
      <sheetName val="PossibleA"/>
      <sheetName val="PossibleB1"/>
      <sheetName val="PossibleB2"/>
      <sheetName val="PossibleC1"/>
      <sheetName val="PossibleC2"/>
      <sheetName val="PossibleD"/>
      <sheetName val="PossibleE"/>
      <sheetName val="ChartReportAlt"/>
      <sheetName val="HilfsReport"/>
      <sheetName val="Tachometer"/>
      <sheetName val="Report_alternativ"/>
      <sheetName val="Issue Logging Form"/>
      <sheetName val="Issue Log"/>
      <sheetName val="Tool Overview"/>
      <sheetName val="User Guidance"/>
      <sheetName val="Introducción"/>
      <sheetName val="Actividades Entidad"/>
      <sheetName val="Actividades expediente"/>
      <sheetName val="Ciclo Gesión"/>
      <sheetName val="Diagnóstico"/>
      <sheetName val="1. Conformación"/>
      <sheetName val="2. Conocimiento"/>
      <sheetName val="3.PPVA"/>
      <sheetName val="4. Conciliación"/>
      <sheetName val="5. Defensa"/>
      <sheetName val="6. Cumplimiento"/>
      <sheetName val="7. Repetición"/>
      <sheetName val="Estado Actual"/>
      <sheetName val="Plan de Acción"/>
      <sheetName val="Mejora"/>
    </sheetNames>
    <sheetDataSet>
      <sheetData sheetId="0"/>
      <sheetData sheetId="1">
        <row r="65498">
          <cell r="F65498" t="str">
            <v>1.2 Es improbable que el acontecimiento se materialice o nunca ha ocurrido.</v>
          </cell>
        </row>
      </sheetData>
      <sheetData sheetId="2"/>
      <sheetData sheetId="3"/>
      <sheetData sheetId="4">
        <row r="18">
          <cell r="D18" t="str">
            <v>Extremo</v>
          </cell>
        </row>
      </sheetData>
      <sheetData sheetId="5"/>
      <sheetData sheetId="6">
        <row r="1">
          <cell r="AN1">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sheetData sheetId="142"/>
      <sheetData sheetId="143"/>
      <sheetData sheetId="144"/>
      <sheetData sheetId="145" refreshError="1"/>
      <sheetData sheetId="146"/>
      <sheetData sheetId="147"/>
      <sheetData sheetId="148"/>
      <sheetData sheetId="149" refreshError="1"/>
      <sheetData sheetId="150"/>
      <sheetData sheetId="151"/>
      <sheetData sheetId="152"/>
      <sheetData sheetId="153"/>
      <sheetData sheetId="154" refreshError="1"/>
      <sheetData sheetId="155"/>
      <sheetData sheetId="156"/>
      <sheetData sheetId="157"/>
      <sheetData sheetId="158"/>
      <sheetData sheetId="159"/>
      <sheetData sheetId="160"/>
      <sheetData sheetId="161" refreshError="1"/>
      <sheetData sheetId="162"/>
      <sheetData sheetId="163"/>
      <sheetData sheetId="164"/>
      <sheetData sheetId="165"/>
      <sheetData sheetId="166"/>
      <sheetData sheetId="167"/>
      <sheetData sheetId="168"/>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C258" totalsRowShown="0" headerRowDxfId="102" dataDxfId="101">
  <autoFilter ref="B1:C258" xr:uid="{00000000-0009-0000-0100-000001000000}"/>
  <tableColumns count="2">
    <tableColumn id="1" xr3:uid="{00000000-0010-0000-0000-000001000000}" name="NOMBRE ENTIDAD" dataDxfId="100"/>
    <tableColumn id="2" xr3:uid="{00000000-0010-0000-0000-000002000000}" name="NOMBRE CORTO" dataDxfId="9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F1:F6" totalsRowShown="0" headerRowDxfId="98" dataDxfId="97">
  <autoFilter ref="F1:F6" xr:uid="{00000000-0009-0000-0100-000002000000}"/>
  <tableColumns count="1">
    <tableColumn id="1" xr3:uid="{00000000-0010-0000-0100-000001000000}" name="Probabilidad" dataDxfId="9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G1:G6" totalsRowShown="0" headerRowDxfId="95" dataDxfId="94">
  <autoFilter ref="G1:G6" xr:uid="{00000000-0009-0000-0100-000004000000}"/>
  <tableColumns count="1">
    <tableColumn id="1" xr3:uid="{00000000-0010-0000-0200-000001000000}" name="Impacto" dataDxfId="9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3" displayName="Tabla3" ref="I1:I3" totalsRowShown="0" headerRowDxfId="92" dataDxfId="91">
  <autoFilter ref="I1:I3" xr:uid="{00000000-0009-0000-0100-000003000000}"/>
  <tableColumns count="1">
    <tableColumn id="1" xr3:uid="{00000000-0010-0000-0300-000001000000}" name="Riesgo 1" dataDxfId="9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J1:J4" totalsRowShown="0" headerRowDxfId="89" dataDxfId="88">
  <autoFilter ref="J1:J4" xr:uid="{00000000-0009-0000-0100-000005000000}"/>
  <tableColumns count="1">
    <tableColumn id="1" xr3:uid="{00000000-0010-0000-0400-000001000000}" name="Riesgo 2" dataDxfId="8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K1:K6" totalsRowShown="0" headerRowDxfId="86" dataDxfId="85">
  <autoFilter ref="K1:K6" xr:uid="{00000000-0009-0000-0100-000006000000}"/>
  <tableColumns count="1">
    <tableColumn id="1" xr3:uid="{00000000-0010-0000-0500-000001000000}" name="Riesgo 3" dataDxfId="8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L1:L3" totalsRowShown="0" headerRowDxfId="83" dataDxfId="82">
  <autoFilter ref="L1:L3" xr:uid="{00000000-0009-0000-0100-000007000000}"/>
  <tableColumns count="1">
    <tableColumn id="1" xr3:uid="{00000000-0010-0000-0600-000001000000}" name="Riesgo 4" dataDxfId="81"/>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M1:M2" totalsRowShown="0" headerRowDxfId="80" dataDxfId="79">
  <autoFilter ref="M1:M2" xr:uid="{00000000-0009-0000-0100-000008000000}"/>
  <tableColumns count="1">
    <tableColumn id="1" xr3:uid="{00000000-0010-0000-0700-000001000000}" name="Riesgo 5" dataDxfId="7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O27"/>
  <sheetViews>
    <sheetView showGridLines="0" showRowColHeaders="0" tabSelected="1" workbookViewId="0">
      <selection activeCell="L17" sqref="L17"/>
    </sheetView>
  </sheetViews>
  <sheetFormatPr baseColWidth="10" defaultColWidth="0" defaultRowHeight="15" customHeight="1" zeroHeight="1"/>
  <cols>
    <col min="1" max="1" width="3.6640625" style="20" customWidth="1"/>
    <col min="2" max="2" width="11.44140625" style="20" customWidth="1"/>
    <col min="3" max="3" width="13" style="20" customWidth="1"/>
    <col min="4" max="8" width="11.44140625" style="20" customWidth="1"/>
    <col min="9" max="9" width="9.6640625" style="20" customWidth="1"/>
    <col min="10" max="10" width="12.6640625" style="20" customWidth="1"/>
    <col min="11" max="11" width="13" style="20" customWidth="1"/>
    <col min="12" max="12" width="11.44140625" style="20" customWidth="1"/>
    <col min="13" max="13" width="13.33203125" style="20" customWidth="1"/>
    <col min="14" max="14" width="1.6640625" style="20" customWidth="1"/>
    <col min="15" max="15" width="0" style="20" hidden="1" customWidth="1"/>
    <col min="16" max="16384" width="11.44140625" style="20" hidden="1"/>
  </cols>
  <sheetData>
    <row r="1" spans="2:13" ht="14.4"/>
    <row r="2" spans="2:13" ht="14.4"/>
    <row r="3" spans="2:13" ht="14.4"/>
    <row r="4" spans="2:13" ht="14.4"/>
    <row r="5" spans="2:13" ht="14.4"/>
    <row r="6" spans="2:13" ht="14.4"/>
    <row r="7" spans="2:13" ht="12" customHeight="1">
      <c r="B7" s="68"/>
      <c r="C7" s="68"/>
      <c r="D7" s="68"/>
      <c r="E7" s="68"/>
      <c r="F7" s="68"/>
      <c r="G7" s="68"/>
      <c r="H7" s="68"/>
      <c r="I7" s="68"/>
      <c r="J7" s="68"/>
      <c r="K7" s="68"/>
      <c r="L7" s="68"/>
      <c r="M7" s="68"/>
    </row>
    <row r="8" spans="2:13" ht="13.5" customHeight="1"/>
    <row r="9" spans="2:13" ht="52.5" customHeight="1">
      <c r="B9" s="199" t="s">
        <v>75</v>
      </c>
      <c r="C9" s="199"/>
      <c r="D9" s="199"/>
      <c r="E9" s="199"/>
      <c r="F9" s="199"/>
      <c r="G9" s="199"/>
      <c r="H9" s="199"/>
      <c r="I9" s="199"/>
      <c r="J9" s="199"/>
      <c r="K9" s="199"/>
      <c r="L9" s="199"/>
      <c r="M9" s="199"/>
    </row>
    <row r="10" spans="2:13" ht="40.5" customHeight="1"/>
    <row r="11" spans="2:13" ht="34.5" customHeight="1">
      <c r="B11" s="22" t="s">
        <v>63</v>
      </c>
      <c r="C11" s="200"/>
      <c r="D11" s="200"/>
      <c r="E11" s="200"/>
      <c r="F11" s="200"/>
      <c r="G11" s="200"/>
      <c r="H11" s="200"/>
      <c r="I11" s="200"/>
      <c r="J11" s="200"/>
      <c r="K11" s="200"/>
      <c r="L11" s="200"/>
    </row>
    <row r="12" spans="2:13" ht="32.25" customHeight="1"/>
    <row r="13" spans="2:13" ht="14.4">
      <c r="B13" s="20" t="s">
        <v>65</v>
      </c>
    </row>
    <row r="14" spans="2:13" ht="21.75" customHeight="1"/>
    <row r="15" spans="2:13" ht="16.2">
      <c r="B15" s="23" t="s">
        <v>66</v>
      </c>
      <c r="C15" s="102" t="s">
        <v>70</v>
      </c>
    </row>
    <row r="16" spans="2:13" ht="14.4"/>
    <row r="17" ht="14.4"/>
    <row r="18" ht="14.4"/>
    <row r="25" ht="15" customHeight="1"/>
    <row r="26" ht="15" customHeight="1"/>
    <row r="27" ht="15" customHeight="1"/>
  </sheetData>
  <sheetProtection algorithmName="SHA-512" hashValue="jxMK9MJqgeGZggHka0AOD8hne3v6r7qFYFeklgqhkBIJ/uVwLLnvMcJhFr1qUTF0sbAAlGyVIdOypXj7r2jJYg==" saltValue="V2/2CV/MkQ/P7qgCeeYRjw==" spinCount="100000" sheet="1" objects="1" scenarios="1"/>
  <mergeCells count="2">
    <mergeCell ref="B9:M9"/>
    <mergeCell ref="C11:L11"/>
  </mergeCells>
  <dataValidations count="2">
    <dataValidation type="list" allowBlank="1" showInputMessage="1" sqref="C11:L11" xr:uid="{00000000-0002-0000-0000-000000000000}">
      <formula1>Entidades</formula1>
    </dataValidation>
    <dataValidation allowBlank="1" showInputMessage="1" showErrorMessage="1" prompt="DD/MM/AA" sqref="C15"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workbookViewId="0">
      <selection activeCell="B1" sqref="B1"/>
    </sheetView>
  </sheetViews>
  <sheetFormatPr baseColWidth="10" defaultRowHeight="14.4"/>
  <cols>
    <col min="1" max="1" width="5.5546875" style="74" bestFit="1" customWidth="1"/>
    <col min="2" max="2" width="89" customWidth="1"/>
    <col min="3" max="3" width="17.5546875" customWidth="1"/>
    <col min="6" max="6" width="20.109375" style="12" customWidth="1"/>
    <col min="7" max="7" width="15.88671875" style="12" customWidth="1"/>
    <col min="9" max="13" width="13.6640625" customWidth="1"/>
  </cols>
  <sheetData>
    <row r="1" spans="1:13">
      <c r="A1" s="191" t="s">
        <v>631</v>
      </c>
      <c r="B1" s="73" t="s">
        <v>79</v>
      </c>
      <c r="C1" s="73" t="s">
        <v>80</v>
      </c>
      <c r="F1" s="12" t="s">
        <v>3</v>
      </c>
      <c r="G1" s="12" t="s">
        <v>1</v>
      </c>
      <c r="I1" s="74" t="s">
        <v>566</v>
      </c>
      <c r="J1" s="74" t="s">
        <v>567</v>
      </c>
      <c r="K1" s="74" t="s">
        <v>568</v>
      </c>
      <c r="L1" s="74" t="s">
        <v>569</v>
      </c>
      <c r="M1" s="74" t="s">
        <v>570</v>
      </c>
    </row>
    <row r="2" spans="1:13">
      <c r="A2" s="192">
        <v>405</v>
      </c>
      <c r="B2" s="73" t="s">
        <v>64</v>
      </c>
      <c r="C2" s="73" t="s">
        <v>81</v>
      </c>
      <c r="F2" s="12" t="s">
        <v>30</v>
      </c>
      <c r="G2" t="s">
        <v>560</v>
      </c>
      <c r="I2" s="74" t="s">
        <v>571</v>
      </c>
      <c r="J2" s="74" t="s">
        <v>574</v>
      </c>
      <c r="K2" s="74" t="s">
        <v>576</v>
      </c>
      <c r="L2" s="74" t="s">
        <v>581</v>
      </c>
      <c r="M2" s="74" t="s">
        <v>583</v>
      </c>
    </row>
    <row r="3" spans="1:13">
      <c r="A3" s="192">
        <v>1783</v>
      </c>
      <c r="B3" s="73" t="s">
        <v>82</v>
      </c>
      <c r="C3" s="73" t="s">
        <v>83</v>
      </c>
      <c r="F3" s="12" t="s">
        <v>24</v>
      </c>
      <c r="G3" t="s">
        <v>27</v>
      </c>
      <c r="I3" s="74" t="s">
        <v>573</v>
      </c>
      <c r="J3" s="74" t="s">
        <v>572</v>
      </c>
      <c r="K3" s="74" t="s">
        <v>577</v>
      </c>
      <c r="L3" s="74" t="s">
        <v>582</v>
      </c>
      <c r="M3" s="74"/>
    </row>
    <row r="4" spans="1:13">
      <c r="A4" s="192">
        <v>1700</v>
      </c>
      <c r="B4" s="73" t="s">
        <v>84</v>
      </c>
      <c r="C4" s="73" t="s">
        <v>85</v>
      </c>
      <c r="F4" s="12" t="s">
        <v>25</v>
      </c>
      <c r="G4" t="s">
        <v>14</v>
      </c>
      <c r="J4" s="74" t="s">
        <v>575</v>
      </c>
      <c r="K4" s="74" t="s">
        <v>578</v>
      </c>
      <c r="L4" s="74"/>
      <c r="M4" s="74"/>
    </row>
    <row r="5" spans="1:13">
      <c r="A5" s="192">
        <v>1772</v>
      </c>
      <c r="B5" s="73" t="s">
        <v>86</v>
      </c>
      <c r="C5" s="73" t="s">
        <v>87</v>
      </c>
      <c r="F5" s="12" t="s">
        <v>28</v>
      </c>
      <c r="G5" t="s">
        <v>26</v>
      </c>
      <c r="J5" s="74"/>
      <c r="K5" s="74" t="s">
        <v>579</v>
      </c>
      <c r="L5" s="74"/>
      <c r="M5" s="74"/>
    </row>
    <row r="6" spans="1:13">
      <c r="A6" s="192">
        <v>113</v>
      </c>
      <c r="B6" s="73" t="s">
        <v>88</v>
      </c>
      <c r="C6" s="73" t="s">
        <v>89</v>
      </c>
      <c r="F6" s="12" t="s">
        <v>29</v>
      </c>
      <c r="G6" t="s">
        <v>561</v>
      </c>
      <c r="J6" s="74"/>
      <c r="K6" s="74" t="s">
        <v>580</v>
      </c>
      <c r="L6" s="74"/>
      <c r="M6" s="74"/>
    </row>
    <row r="7" spans="1:13">
      <c r="A7" s="192">
        <v>391</v>
      </c>
      <c r="B7" s="73" t="s">
        <v>90</v>
      </c>
      <c r="C7" s="73" t="s">
        <v>91</v>
      </c>
      <c r="J7" s="74"/>
      <c r="K7" s="74"/>
      <c r="L7" s="74"/>
      <c r="M7" s="74"/>
    </row>
    <row r="8" spans="1:13">
      <c r="A8" s="192">
        <v>504</v>
      </c>
      <c r="B8" s="73" t="s">
        <v>92</v>
      </c>
      <c r="C8" s="73" t="s">
        <v>93</v>
      </c>
      <c r="J8" s="74"/>
      <c r="L8" s="74"/>
      <c r="M8" s="74"/>
    </row>
    <row r="9" spans="1:13">
      <c r="A9" s="192">
        <v>179</v>
      </c>
      <c r="B9" s="73" t="s">
        <v>94</v>
      </c>
      <c r="C9" s="73" t="s">
        <v>95</v>
      </c>
      <c r="J9" s="74"/>
      <c r="L9" s="74"/>
      <c r="M9" s="74"/>
    </row>
    <row r="10" spans="1:13">
      <c r="A10" s="192">
        <v>245</v>
      </c>
      <c r="B10" s="73" t="s">
        <v>96</v>
      </c>
      <c r="C10" s="73" t="s">
        <v>97</v>
      </c>
    </row>
    <row r="11" spans="1:13">
      <c r="A11" s="192">
        <v>422</v>
      </c>
      <c r="B11" s="73" t="s">
        <v>98</v>
      </c>
      <c r="C11" s="73" t="s">
        <v>99</v>
      </c>
    </row>
    <row r="12" spans="1:13">
      <c r="A12" s="192">
        <v>1770</v>
      </c>
      <c r="B12" s="73" t="s">
        <v>100</v>
      </c>
      <c r="C12" s="73" t="s">
        <v>101</v>
      </c>
    </row>
    <row r="13" spans="1:13">
      <c r="A13" s="192">
        <v>1699</v>
      </c>
      <c r="B13" s="73" t="s">
        <v>102</v>
      </c>
      <c r="C13" s="73" t="s">
        <v>103</v>
      </c>
    </row>
    <row r="14" spans="1:13">
      <c r="A14" s="192">
        <v>390</v>
      </c>
      <c r="B14" s="73" t="s">
        <v>104</v>
      </c>
      <c r="C14" s="73" t="s">
        <v>105</v>
      </c>
    </row>
    <row r="15" spans="1:13">
      <c r="A15" s="192">
        <v>418</v>
      </c>
      <c r="B15" s="73" t="s">
        <v>106</v>
      </c>
      <c r="C15" s="73" t="s">
        <v>107</v>
      </c>
    </row>
    <row r="16" spans="1:13">
      <c r="A16" s="192">
        <v>421</v>
      </c>
      <c r="B16" s="73" t="s">
        <v>108</v>
      </c>
      <c r="C16" s="73" t="s">
        <v>109</v>
      </c>
    </row>
    <row r="17" spans="1:3">
      <c r="A17" s="192">
        <v>420</v>
      </c>
      <c r="B17" s="73" t="s">
        <v>110</v>
      </c>
      <c r="C17" s="73" t="s">
        <v>111</v>
      </c>
    </row>
    <row r="18" spans="1:3">
      <c r="A18" s="192">
        <v>108</v>
      </c>
      <c r="B18" s="73" t="s">
        <v>112</v>
      </c>
      <c r="C18" s="73" t="s">
        <v>113</v>
      </c>
    </row>
    <row r="19" spans="1:3">
      <c r="A19" s="192">
        <v>162</v>
      </c>
      <c r="B19" s="73" t="s">
        <v>114</v>
      </c>
      <c r="C19" s="73" t="s">
        <v>91</v>
      </c>
    </row>
    <row r="20" spans="1:3">
      <c r="A20" s="192">
        <v>197</v>
      </c>
      <c r="B20" s="73" t="s">
        <v>115</v>
      </c>
      <c r="C20" s="73" t="s">
        <v>116</v>
      </c>
    </row>
    <row r="21" spans="1:3">
      <c r="A21" s="192">
        <v>384</v>
      </c>
      <c r="B21" s="73" t="s">
        <v>117</v>
      </c>
      <c r="C21" s="73" t="s">
        <v>118</v>
      </c>
    </row>
    <row r="22" spans="1:3">
      <c r="A22" s="192">
        <v>387</v>
      </c>
      <c r="B22" s="73" t="s">
        <v>119</v>
      </c>
      <c r="C22" s="73" t="s">
        <v>120</v>
      </c>
    </row>
    <row r="23" spans="1:3">
      <c r="A23" s="192">
        <v>55</v>
      </c>
      <c r="B23" s="73" t="s">
        <v>121</v>
      </c>
      <c r="C23" s="73" t="s">
        <v>122</v>
      </c>
    </row>
    <row r="24" spans="1:3">
      <c r="A24" s="192">
        <v>163</v>
      </c>
      <c r="B24" s="73" t="s">
        <v>123</v>
      </c>
      <c r="C24" s="73" t="s">
        <v>124</v>
      </c>
    </row>
    <row r="25" spans="1:3">
      <c r="A25" s="192">
        <v>435</v>
      </c>
      <c r="B25" s="73" t="s">
        <v>125</v>
      </c>
      <c r="C25" s="73" t="s">
        <v>126</v>
      </c>
    </row>
    <row r="26" spans="1:3">
      <c r="A26" s="192">
        <v>554</v>
      </c>
      <c r="B26" s="73" t="s">
        <v>127</v>
      </c>
      <c r="C26" s="73" t="s">
        <v>128</v>
      </c>
    </row>
    <row r="27" spans="1:3">
      <c r="A27" s="192">
        <v>114</v>
      </c>
      <c r="B27" s="73" t="s">
        <v>129</v>
      </c>
      <c r="C27" s="73" t="s">
        <v>130</v>
      </c>
    </row>
    <row r="28" spans="1:3">
      <c r="A28" s="192">
        <v>115</v>
      </c>
      <c r="B28" s="73" t="s">
        <v>131</v>
      </c>
      <c r="C28" s="73" t="s">
        <v>132</v>
      </c>
    </row>
    <row r="29" spans="1:3">
      <c r="A29" s="192">
        <v>116</v>
      </c>
      <c r="B29" s="73" t="s">
        <v>133</v>
      </c>
      <c r="C29" s="73" t="s">
        <v>134</v>
      </c>
    </row>
    <row r="30" spans="1:3">
      <c r="A30" s="192">
        <v>235</v>
      </c>
      <c r="B30" s="73" t="s">
        <v>617</v>
      </c>
      <c r="C30" s="73" t="s">
        <v>91</v>
      </c>
    </row>
    <row r="31" spans="1:3">
      <c r="A31" s="192">
        <v>453</v>
      </c>
      <c r="B31" s="73" t="s">
        <v>135</v>
      </c>
      <c r="C31" s="73" t="s">
        <v>136</v>
      </c>
    </row>
    <row r="32" spans="1:3">
      <c r="A32" s="192">
        <v>326</v>
      </c>
      <c r="B32" s="73" t="s">
        <v>137</v>
      </c>
      <c r="C32" s="73" t="s">
        <v>138</v>
      </c>
    </row>
    <row r="33" spans="1:3">
      <c r="A33" s="192">
        <v>532</v>
      </c>
      <c r="B33" s="73" t="s">
        <v>139</v>
      </c>
      <c r="C33" s="73" t="s">
        <v>140</v>
      </c>
    </row>
    <row r="34" spans="1:3">
      <c r="A34" s="192">
        <v>184</v>
      </c>
      <c r="B34" s="73" t="s">
        <v>141</v>
      </c>
      <c r="C34" s="73" t="s">
        <v>142</v>
      </c>
    </row>
    <row r="35" spans="1:3">
      <c r="A35" s="192">
        <v>310</v>
      </c>
      <c r="B35" s="73" t="s">
        <v>143</v>
      </c>
      <c r="C35" s="73" t="s">
        <v>144</v>
      </c>
    </row>
    <row r="36" spans="1:3">
      <c r="A36" s="192">
        <v>215</v>
      </c>
      <c r="B36" s="73" t="s">
        <v>618</v>
      </c>
      <c r="C36" s="73" t="s">
        <v>91</v>
      </c>
    </row>
    <row r="37" spans="1:3">
      <c r="A37" s="192">
        <v>396</v>
      </c>
      <c r="B37" s="73" t="s">
        <v>145</v>
      </c>
      <c r="C37" s="73" t="s">
        <v>91</v>
      </c>
    </row>
    <row r="38" spans="1:3">
      <c r="A38" s="192">
        <v>152</v>
      </c>
      <c r="B38" s="73" t="s">
        <v>146</v>
      </c>
      <c r="C38" s="73" t="s">
        <v>147</v>
      </c>
    </row>
    <row r="39" spans="1:3">
      <c r="A39" s="192">
        <v>117</v>
      </c>
      <c r="B39" s="73" t="s">
        <v>148</v>
      </c>
      <c r="C39" s="73" t="s">
        <v>149</v>
      </c>
    </row>
    <row r="40" spans="1:3">
      <c r="A40" s="192">
        <v>65</v>
      </c>
      <c r="B40" s="73" t="s">
        <v>150</v>
      </c>
      <c r="C40" s="73" t="s">
        <v>151</v>
      </c>
    </row>
    <row r="41" spans="1:3">
      <c r="A41" s="192">
        <v>239</v>
      </c>
      <c r="B41" s="73" t="s">
        <v>152</v>
      </c>
      <c r="C41" s="73" t="s">
        <v>153</v>
      </c>
    </row>
    <row r="42" spans="1:3">
      <c r="A42" s="192">
        <v>185</v>
      </c>
      <c r="B42" s="73" t="s">
        <v>154</v>
      </c>
      <c r="C42" s="73" t="s">
        <v>155</v>
      </c>
    </row>
    <row r="43" spans="1:3">
      <c r="A43" s="192">
        <v>204</v>
      </c>
      <c r="B43" s="73" t="s">
        <v>156</v>
      </c>
      <c r="C43" s="73" t="s">
        <v>157</v>
      </c>
    </row>
    <row r="44" spans="1:3">
      <c r="A44" s="192">
        <v>3017</v>
      </c>
      <c r="B44" s="73" t="s">
        <v>158</v>
      </c>
      <c r="C44" s="73" t="s">
        <v>159</v>
      </c>
    </row>
    <row r="45" spans="1:3">
      <c r="A45" s="192">
        <v>536</v>
      </c>
      <c r="B45" s="73" t="s">
        <v>619</v>
      </c>
      <c r="C45" s="73" t="s">
        <v>91</v>
      </c>
    </row>
    <row r="46" spans="1:3">
      <c r="A46" s="192">
        <v>437</v>
      </c>
      <c r="B46" s="73" t="s">
        <v>160</v>
      </c>
      <c r="C46" s="73" t="s">
        <v>161</v>
      </c>
    </row>
    <row r="47" spans="1:3">
      <c r="A47" s="192">
        <v>1633</v>
      </c>
      <c r="B47" s="73" t="s">
        <v>162</v>
      </c>
      <c r="C47" s="73" t="s">
        <v>163</v>
      </c>
    </row>
    <row r="48" spans="1:3">
      <c r="A48" s="192">
        <v>131</v>
      </c>
      <c r="B48" s="73" t="s">
        <v>164</v>
      </c>
      <c r="C48" s="73" t="s">
        <v>165</v>
      </c>
    </row>
    <row r="49" spans="1:3">
      <c r="A49" s="192">
        <v>199</v>
      </c>
      <c r="B49" s="73" t="s">
        <v>166</v>
      </c>
      <c r="C49" s="73" t="s">
        <v>167</v>
      </c>
    </row>
    <row r="50" spans="1:3">
      <c r="A50" s="192">
        <v>75</v>
      </c>
      <c r="B50" s="73" t="s">
        <v>168</v>
      </c>
      <c r="C50" s="73" t="s">
        <v>169</v>
      </c>
    </row>
    <row r="51" spans="1:3">
      <c r="A51" s="192">
        <v>76</v>
      </c>
      <c r="B51" s="73" t="s">
        <v>170</v>
      </c>
      <c r="C51" s="73" t="s">
        <v>171</v>
      </c>
    </row>
    <row r="52" spans="1:3">
      <c r="A52" s="192">
        <v>77</v>
      </c>
      <c r="B52" s="73" t="s">
        <v>172</v>
      </c>
      <c r="C52" s="73" t="s">
        <v>173</v>
      </c>
    </row>
    <row r="53" spans="1:3">
      <c r="A53" s="192">
        <v>78</v>
      </c>
      <c r="B53" s="73" t="s">
        <v>174</v>
      </c>
      <c r="C53" s="73" t="s">
        <v>175</v>
      </c>
    </row>
    <row r="54" spans="1:3">
      <c r="A54" s="192">
        <v>79</v>
      </c>
      <c r="B54" s="73" t="s">
        <v>176</v>
      </c>
      <c r="C54" s="73" t="s">
        <v>177</v>
      </c>
    </row>
    <row r="55" spans="1:3">
      <c r="A55" s="192">
        <v>80</v>
      </c>
      <c r="B55" s="73" t="s">
        <v>178</v>
      </c>
      <c r="C55" s="73" t="s">
        <v>179</v>
      </c>
    </row>
    <row r="56" spans="1:3">
      <c r="A56" s="192">
        <v>81</v>
      </c>
      <c r="B56" s="73" t="s">
        <v>180</v>
      </c>
      <c r="C56" s="73" t="s">
        <v>181</v>
      </c>
    </row>
    <row r="57" spans="1:3">
      <c r="A57" s="192">
        <v>82</v>
      </c>
      <c r="B57" s="73" t="s">
        <v>182</v>
      </c>
      <c r="C57" s="73" t="s">
        <v>183</v>
      </c>
    </row>
    <row r="58" spans="1:3">
      <c r="A58" s="192">
        <v>84</v>
      </c>
      <c r="B58" s="73" t="s">
        <v>184</v>
      </c>
      <c r="C58" s="73" t="s">
        <v>185</v>
      </c>
    </row>
    <row r="59" spans="1:3">
      <c r="A59" s="192">
        <v>85</v>
      </c>
      <c r="B59" s="73" t="s">
        <v>186</v>
      </c>
      <c r="C59" s="73" t="s">
        <v>187</v>
      </c>
    </row>
    <row r="60" spans="1:3">
      <c r="A60" s="192">
        <v>101</v>
      </c>
      <c r="B60" s="73" t="s">
        <v>188</v>
      </c>
      <c r="C60" s="73" t="s">
        <v>189</v>
      </c>
    </row>
    <row r="61" spans="1:3">
      <c r="A61" s="192">
        <v>102</v>
      </c>
      <c r="B61" s="73" t="s">
        <v>190</v>
      </c>
      <c r="C61" s="73" t="s">
        <v>191</v>
      </c>
    </row>
    <row r="62" spans="1:3">
      <c r="A62" s="192">
        <v>86</v>
      </c>
      <c r="B62" s="73" t="s">
        <v>192</v>
      </c>
      <c r="C62" s="73" t="s">
        <v>193</v>
      </c>
    </row>
    <row r="63" spans="1:3">
      <c r="A63" s="192">
        <v>284</v>
      </c>
      <c r="B63" s="73" t="s">
        <v>194</v>
      </c>
      <c r="C63" s="73" t="s">
        <v>151</v>
      </c>
    </row>
    <row r="64" spans="1:3">
      <c r="A64" s="192">
        <v>83</v>
      </c>
      <c r="B64" s="73" t="s">
        <v>195</v>
      </c>
      <c r="C64" s="73" t="s">
        <v>196</v>
      </c>
    </row>
    <row r="65" spans="1:3">
      <c r="A65" s="192">
        <v>87</v>
      </c>
      <c r="B65" s="73" t="s">
        <v>197</v>
      </c>
      <c r="C65" s="73" t="s">
        <v>153</v>
      </c>
    </row>
    <row r="66" spans="1:3">
      <c r="A66" s="192">
        <v>103</v>
      </c>
      <c r="B66" s="73" t="s">
        <v>198</v>
      </c>
      <c r="C66" s="73" t="s">
        <v>199</v>
      </c>
    </row>
    <row r="67" spans="1:3">
      <c r="A67" s="192">
        <v>288</v>
      </c>
      <c r="B67" s="73" t="s">
        <v>200</v>
      </c>
      <c r="C67" s="73" t="s">
        <v>201</v>
      </c>
    </row>
    <row r="68" spans="1:3">
      <c r="A68" s="192">
        <v>89</v>
      </c>
      <c r="B68" s="73" t="s">
        <v>202</v>
      </c>
      <c r="C68" s="73" t="s">
        <v>203</v>
      </c>
    </row>
    <row r="69" spans="1:3">
      <c r="A69" s="192">
        <v>90</v>
      </c>
      <c r="B69" s="73" t="s">
        <v>204</v>
      </c>
      <c r="C69" s="73" t="s">
        <v>205</v>
      </c>
    </row>
    <row r="70" spans="1:3">
      <c r="A70" s="192">
        <v>98</v>
      </c>
      <c r="B70" s="73" t="s">
        <v>206</v>
      </c>
      <c r="C70" s="73" t="s">
        <v>207</v>
      </c>
    </row>
    <row r="71" spans="1:3">
      <c r="A71" s="192">
        <v>91</v>
      </c>
      <c r="B71" s="73" t="s">
        <v>620</v>
      </c>
      <c r="C71" s="73" t="s">
        <v>208</v>
      </c>
    </row>
    <row r="72" spans="1:3">
      <c r="A72" s="192">
        <v>92</v>
      </c>
      <c r="B72" s="73" t="s">
        <v>209</v>
      </c>
      <c r="C72" s="73" t="s">
        <v>210</v>
      </c>
    </row>
    <row r="73" spans="1:3">
      <c r="A73" s="192">
        <v>289</v>
      </c>
      <c r="B73" s="73" t="s">
        <v>211</v>
      </c>
      <c r="C73" s="73" t="s">
        <v>212</v>
      </c>
    </row>
    <row r="74" spans="1:3">
      <c r="A74" s="192">
        <v>93</v>
      </c>
      <c r="B74" s="73" t="s">
        <v>213</v>
      </c>
      <c r="C74" s="73" t="s">
        <v>214</v>
      </c>
    </row>
    <row r="75" spans="1:3">
      <c r="A75" s="192">
        <v>285</v>
      </c>
      <c r="B75" s="73" t="s">
        <v>215</v>
      </c>
      <c r="C75" s="73" t="s">
        <v>216</v>
      </c>
    </row>
    <row r="76" spans="1:3">
      <c r="A76" s="192">
        <v>106</v>
      </c>
      <c r="B76" s="73" t="s">
        <v>217</v>
      </c>
      <c r="C76" s="73" t="s">
        <v>218</v>
      </c>
    </row>
    <row r="77" spans="1:3">
      <c r="A77" s="192">
        <v>94</v>
      </c>
      <c r="B77" s="73" t="s">
        <v>219</v>
      </c>
      <c r="C77" s="73" t="s">
        <v>220</v>
      </c>
    </row>
    <row r="78" spans="1:3">
      <c r="A78" s="192">
        <v>465</v>
      </c>
      <c r="B78" s="73" t="s">
        <v>221</v>
      </c>
      <c r="C78" s="73" t="s">
        <v>222</v>
      </c>
    </row>
    <row r="79" spans="1:3">
      <c r="A79" s="192">
        <v>1523</v>
      </c>
      <c r="B79" s="73" t="s">
        <v>223</v>
      </c>
      <c r="C79" s="73" t="s">
        <v>224</v>
      </c>
    </row>
    <row r="80" spans="1:3">
      <c r="A80" s="192">
        <v>461</v>
      </c>
      <c r="B80" s="73" t="s">
        <v>225</v>
      </c>
      <c r="C80" s="73" t="s">
        <v>226</v>
      </c>
    </row>
    <row r="81" spans="1:3">
      <c r="A81" s="192">
        <v>118</v>
      </c>
      <c r="B81" s="73" t="s">
        <v>227</v>
      </c>
      <c r="C81" s="73" t="s">
        <v>228</v>
      </c>
    </row>
    <row r="82" spans="1:3">
      <c r="A82" s="192">
        <v>176</v>
      </c>
      <c r="B82" s="73" t="s">
        <v>229</v>
      </c>
      <c r="C82" s="73" t="s">
        <v>230</v>
      </c>
    </row>
    <row r="83" spans="1:3">
      <c r="A83" s="192">
        <v>97</v>
      </c>
      <c r="B83" s="73" t="s">
        <v>231</v>
      </c>
      <c r="C83" s="73" t="s">
        <v>232</v>
      </c>
    </row>
    <row r="84" spans="1:3">
      <c r="A84" s="192">
        <v>95</v>
      </c>
      <c r="B84" s="73" t="s">
        <v>233</v>
      </c>
      <c r="C84" s="73" t="s">
        <v>234</v>
      </c>
    </row>
    <row r="85" spans="1:3">
      <c r="A85" s="192">
        <v>96</v>
      </c>
      <c r="B85" s="73" t="s">
        <v>235</v>
      </c>
      <c r="C85" s="73" t="s">
        <v>236</v>
      </c>
    </row>
    <row r="86" spans="1:3">
      <c r="A86" s="192">
        <v>104</v>
      </c>
      <c r="B86" s="73" t="s">
        <v>237</v>
      </c>
      <c r="C86" s="73" t="s">
        <v>238</v>
      </c>
    </row>
    <row r="87" spans="1:3">
      <c r="A87" s="192">
        <v>107</v>
      </c>
      <c r="B87" s="73" t="s">
        <v>239</v>
      </c>
      <c r="C87" s="73" t="s">
        <v>240</v>
      </c>
    </row>
    <row r="88" spans="1:3">
      <c r="A88" s="192">
        <v>99</v>
      </c>
      <c r="B88" s="73" t="s">
        <v>241</v>
      </c>
      <c r="C88" s="73" t="s">
        <v>242</v>
      </c>
    </row>
    <row r="89" spans="1:3">
      <c r="A89" s="192">
        <v>120</v>
      </c>
      <c r="B89" s="73" t="s">
        <v>243</v>
      </c>
      <c r="C89" s="73" t="s">
        <v>91</v>
      </c>
    </row>
    <row r="90" spans="1:3">
      <c r="A90" s="192">
        <v>200</v>
      </c>
      <c r="B90" s="73" t="s">
        <v>244</v>
      </c>
      <c r="C90" s="73" t="s">
        <v>91</v>
      </c>
    </row>
    <row r="91" spans="1:3">
      <c r="A91" s="192">
        <v>424</v>
      </c>
      <c r="B91" s="73" t="s">
        <v>245</v>
      </c>
      <c r="C91" s="73" t="s">
        <v>91</v>
      </c>
    </row>
    <row r="92" spans="1:3">
      <c r="A92" s="192">
        <v>150</v>
      </c>
      <c r="B92" s="73" t="s">
        <v>246</v>
      </c>
      <c r="C92" s="73" t="s">
        <v>247</v>
      </c>
    </row>
    <row r="93" spans="1:3">
      <c r="A93" s="192">
        <v>210</v>
      </c>
      <c r="B93" s="73" t="s">
        <v>248</v>
      </c>
      <c r="C93" s="73" t="s">
        <v>249</v>
      </c>
    </row>
    <row r="94" spans="1:3">
      <c r="A94" s="192">
        <v>148</v>
      </c>
      <c r="B94" s="73" t="s">
        <v>621</v>
      </c>
      <c r="C94" s="73" t="s">
        <v>250</v>
      </c>
    </row>
    <row r="95" spans="1:3">
      <c r="A95" s="192">
        <v>394</v>
      </c>
      <c r="B95" s="73" t="s">
        <v>251</v>
      </c>
      <c r="C95" s="73" t="s">
        <v>252</v>
      </c>
    </row>
    <row r="96" spans="1:3">
      <c r="A96" s="192">
        <v>205</v>
      </c>
      <c r="B96" s="73" t="s">
        <v>253</v>
      </c>
      <c r="C96" s="73" t="s">
        <v>254</v>
      </c>
    </row>
    <row r="97" spans="1:3">
      <c r="A97" s="192">
        <v>426</v>
      </c>
      <c r="B97" s="73" t="s">
        <v>255</v>
      </c>
      <c r="C97" s="73" t="s">
        <v>256</v>
      </c>
    </row>
    <row r="98" spans="1:3">
      <c r="A98" s="192">
        <v>125</v>
      </c>
      <c r="B98" s="73" t="s">
        <v>257</v>
      </c>
      <c r="C98" s="73" t="s">
        <v>258</v>
      </c>
    </row>
    <row r="99" spans="1:3">
      <c r="A99" s="192">
        <v>1634</v>
      </c>
      <c r="B99" s="73" t="s">
        <v>259</v>
      </c>
      <c r="C99" s="73" t="s">
        <v>260</v>
      </c>
    </row>
    <row r="100" spans="1:3">
      <c r="A100" s="192">
        <v>172</v>
      </c>
      <c r="B100" s="73" t="s">
        <v>261</v>
      </c>
      <c r="C100" s="73" t="s">
        <v>262</v>
      </c>
    </row>
    <row r="101" spans="1:3">
      <c r="A101" s="192">
        <v>186</v>
      </c>
      <c r="B101" s="73" t="s">
        <v>263</v>
      </c>
      <c r="C101" s="73" t="s">
        <v>264</v>
      </c>
    </row>
    <row r="102" spans="1:3">
      <c r="A102" s="192">
        <v>478</v>
      </c>
      <c r="B102" s="73" t="s">
        <v>265</v>
      </c>
      <c r="C102" s="73" t="s">
        <v>266</v>
      </c>
    </row>
    <row r="103" spans="1:3">
      <c r="A103" s="192">
        <v>335</v>
      </c>
      <c r="B103" s="73" t="s">
        <v>267</v>
      </c>
      <c r="C103" s="73" t="s">
        <v>268</v>
      </c>
    </row>
    <row r="104" spans="1:3">
      <c r="A104" s="192">
        <v>188</v>
      </c>
      <c r="B104" s="73" t="s">
        <v>269</v>
      </c>
      <c r="C104" s="73" t="s">
        <v>270</v>
      </c>
    </row>
    <row r="105" spans="1:3">
      <c r="A105" s="192">
        <v>67</v>
      </c>
      <c r="B105" s="73" t="s">
        <v>271</v>
      </c>
      <c r="C105" s="73" t="s">
        <v>272</v>
      </c>
    </row>
    <row r="106" spans="1:3">
      <c r="A106" s="192">
        <v>471</v>
      </c>
      <c r="B106" s="73" t="s">
        <v>273</v>
      </c>
      <c r="C106" s="73" t="s">
        <v>274</v>
      </c>
    </row>
    <row r="107" spans="1:3">
      <c r="A107" s="192">
        <v>472</v>
      </c>
      <c r="B107" s="73" t="s">
        <v>275</v>
      </c>
      <c r="C107" s="73" t="s">
        <v>276</v>
      </c>
    </row>
    <row r="108" spans="1:3">
      <c r="A108" s="192">
        <v>411</v>
      </c>
      <c r="B108" s="73" t="s">
        <v>277</v>
      </c>
      <c r="C108" s="73" t="s">
        <v>278</v>
      </c>
    </row>
    <row r="109" spans="1:3">
      <c r="A109" s="192">
        <v>206</v>
      </c>
      <c r="B109" s="73" t="s">
        <v>279</v>
      </c>
      <c r="C109" s="73" t="s">
        <v>280</v>
      </c>
    </row>
    <row r="110" spans="1:3">
      <c r="A110" s="192">
        <v>473</v>
      </c>
      <c r="B110" s="73" t="s">
        <v>281</v>
      </c>
      <c r="C110" s="73" t="s">
        <v>282</v>
      </c>
    </row>
    <row r="111" spans="1:3">
      <c r="A111" s="192">
        <v>484</v>
      </c>
      <c r="B111" s="73" t="s">
        <v>283</v>
      </c>
      <c r="C111" s="73" t="s">
        <v>284</v>
      </c>
    </row>
    <row r="112" spans="1:3">
      <c r="A112" s="192">
        <v>151</v>
      </c>
      <c r="B112" s="73" t="s">
        <v>285</v>
      </c>
      <c r="C112" s="73" t="s">
        <v>286</v>
      </c>
    </row>
    <row r="113" spans="1:3">
      <c r="A113" s="192">
        <v>145</v>
      </c>
      <c r="B113" s="73" t="s">
        <v>287</v>
      </c>
      <c r="C113" s="73" t="s">
        <v>288</v>
      </c>
    </row>
    <row r="114" spans="1:3">
      <c r="A114" s="192">
        <v>1787</v>
      </c>
      <c r="B114" s="73" t="s">
        <v>289</v>
      </c>
      <c r="C114" s="73" t="s">
        <v>290</v>
      </c>
    </row>
    <row r="115" spans="1:3">
      <c r="A115" s="192">
        <v>2989</v>
      </c>
      <c r="B115" s="73" t="s">
        <v>622</v>
      </c>
      <c r="C115" s="73" t="s">
        <v>91</v>
      </c>
    </row>
    <row r="116" spans="1:3">
      <c r="A116" s="192">
        <v>164</v>
      </c>
      <c r="B116" s="73" t="s">
        <v>291</v>
      </c>
      <c r="C116" s="73" t="s">
        <v>292</v>
      </c>
    </row>
    <row r="117" spans="1:3">
      <c r="A117" s="192">
        <v>154</v>
      </c>
      <c r="B117" s="73" t="s">
        <v>293</v>
      </c>
      <c r="C117" s="73" t="s">
        <v>294</v>
      </c>
    </row>
    <row r="118" spans="1:3">
      <c r="A118" s="192">
        <v>190</v>
      </c>
      <c r="B118" s="73" t="s">
        <v>295</v>
      </c>
      <c r="C118" s="73" t="s">
        <v>296</v>
      </c>
    </row>
    <row r="119" spans="1:3">
      <c r="A119" s="192">
        <v>155</v>
      </c>
      <c r="B119" s="73" t="s">
        <v>297</v>
      </c>
      <c r="C119" s="73" t="s">
        <v>298</v>
      </c>
    </row>
    <row r="120" spans="1:3">
      <c r="A120" s="192">
        <v>232</v>
      </c>
      <c r="B120" s="73" t="s">
        <v>299</v>
      </c>
      <c r="C120" s="73" t="s">
        <v>91</v>
      </c>
    </row>
    <row r="121" spans="1:3">
      <c r="A121" s="192">
        <v>438</v>
      </c>
      <c r="B121" s="73" t="s">
        <v>300</v>
      </c>
      <c r="C121" s="73" t="s">
        <v>91</v>
      </c>
    </row>
    <row r="122" spans="1:3">
      <c r="A122" s="192">
        <v>201</v>
      </c>
      <c r="B122" s="73" t="s">
        <v>301</v>
      </c>
      <c r="C122" s="73" t="s">
        <v>91</v>
      </c>
    </row>
    <row r="123" spans="1:3">
      <c r="A123" s="192">
        <v>132</v>
      </c>
      <c r="B123" s="73" t="s">
        <v>302</v>
      </c>
      <c r="C123" s="73" t="s">
        <v>303</v>
      </c>
    </row>
    <row r="124" spans="1:3">
      <c r="A124" s="192">
        <v>156</v>
      </c>
      <c r="B124" s="73" t="s">
        <v>304</v>
      </c>
      <c r="C124" s="73" t="s">
        <v>305</v>
      </c>
    </row>
    <row r="125" spans="1:3">
      <c r="A125" s="192">
        <v>165</v>
      </c>
      <c r="B125" s="73" t="s">
        <v>306</v>
      </c>
      <c r="C125" s="73" t="s">
        <v>307</v>
      </c>
    </row>
    <row r="126" spans="1:3">
      <c r="A126" s="192">
        <v>217</v>
      </c>
      <c r="B126" s="73" t="s">
        <v>308</v>
      </c>
      <c r="C126" s="73" t="s">
        <v>309</v>
      </c>
    </row>
    <row r="127" spans="1:3">
      <c r="A127" s="192">
        <v>218</v>
      </c>
      <c r="B127" s="73" t="s">
        <v>310</v>
      </c>
      <c r="C127" s="73" t="s">
        <v>311</v>
      </c>
    </row>
    <row r="128" spans="1:3">
      <c r="A128" s="192">
        <v>240</v>
      </c>
      <c r="B128" s="73" t="s">
        <v>312</v>
      </c>
      <c r="C128" s="73" t="s">
        <v>313</v>
      </c>
    </row>
    <row r="129" spans="1:3">
      <c r="A129" s="192">
        <v>306</v>
      </c>
      <c r="B129" s="73" t="s">
        <v>314</v>
      </c>
      <c r="C129" s="73" t="s">
        <v>315</v>
      </c>
    </row>
    <row r="130" spans="1:3">
      <c r="A130" s="192">
        <v>166</v>
      </c>
      <c r="B130" s="73" t="s">
        <v>316</v>
      </c>
      <c r="C130" s="73" t="s">
        <v>317</v>
      </c>
    </row>
    <row r="131" spans="1:3">
      <c r="A131" s="192">
        <v>307</v>
      </c>
      <c r="B131" s="73" t="s">
        <v>318</v>
      </c>
      <c r="C131" s="73" t="s">
        <v>319</v>
      </c>
    </row>
    <row r="132" spans="1:3">
      <c r="A132" s="192">
        <v>66</v>
      </c>
      <c r="B132" s="73" t="s">
        <v>320</v>
      </c>
      <c r="C132" s="73" t="s">
        <v>321</v>
      </c>
    </row>
    <row r="133" spans="1:3">
      <c r="A133" s="192">
        <v>61</v>
      </c>
      <c r="B133" s="73" t="s">
        <v>322</v>
      </c>
      <c r="C133" s="73" t="s">
        <v>323</v>
      </c>
    </row>
    <row r="134" spans="1:3">
      <c r="A134" s="192">
        <v>121</v>
      </c>
      <c r="B134" s="73" t="s">
        <v>324</v>
      </c>
      <c r="C134" s="73" t="s">
        <v>325</v>
      </c>
    </row>
    <row r="135" spans="1:3">
      <c r="A135" s="192">
        <v>317</v>
      </c>
      <c r="B135" s="73" t="s">
        <v>326</v>
      </c>
      <c r="C135" s="73" t="s">
        <v>91</v>
      </c>
    </row>
    <row r="136" spans="1:3">
      <c r="A136" s="192">
        <v>236</v>
      </c>
      <c r="B136" s="73" t="s">
        <v>327</v>
      </c>
      <c r="C136" s="73" t="s">
        <v>91</v>
      </c>
    </row>
    <row r="137" spans="1:3">
      <c r="A137" s="192">
        <v>448</v>
      </c>
      <c r="B137" s="73" t="s">
        <v>328</v>
      </c>
      <c r="C137" s="73" t="s">
        <v>91</v>
      </c>
    </row>
    <row r="138" spans="1:3">
      <c r="A138" s="192">
        <v>191</v>
      </c>
      <c r="B138" s="73" t="s">
        <v>623</v>
      </c>
      <c r="C138" s="73" t="s">
        <v>329</v>
      </c>
    </row>
    <row r="139" spans="1:3">
      <c r="A139" s="192">
        <v>474</v>
      </c>
      <c r="B139" s="73" t="s">
        <v>330</v>
      </c>
      <c r="C139" s="73" t="s">
        <v>331</v>
      </c>
    </row>
    <row r="140" spans="1:3">
      <c r="A140" s="192">
        <v>122</v>
      </c>
      <c r="B140" s="73" t="s">
        <v>332</v>
      </c>
      <c r="C140" s="73" t="s">
        <v>91</v>
      </c>
    </row>
    <row r="141" spans="1:3">
      <c r="A141" s="192">
        <v>173</v>
      </c>
      <c r="B141" s="73" t="s">
        <v>333</v>
      </c>
      <c r="C141" s="73" t="s">
        <v>91</v>
      </c>
    </row>
    <row r="142" spans="1:3">
      <c r="A142" s="192">
        <v>119</v>
      </c>
      <c r="B142" s="73" t="s">
        <v>334</v>
      </c>
      <c r="C142" s="73" t="s">
        <v>335</v>
      </c>
    </row>
    <row r="143" spans="1:3">
      <c r="A143" s="192">
        <v>490</v>
      </c>
      <c r="B143" s="73" t="s">
        <v>336</v>
      </c>
      <c r="C143" s="73" t="s">
        <v>337</v>
      </c>
    </row>
    <row r="144" spans="1:3">
      <c r="A144" s="192">
        <v>109</v>
      </c>
      <c r="B144" s="73" t="s">
        <v>624</v>
      </c>
      <c r="C144" s="73" t="s">
        <v>91</v>
      </c>
    </row>
    <row r="145" spans="1:3">
      <c r="A145" s="192">
        <v>57</v>
      </c>
      <c r="B145" s="73" t="s">
        <v>338</v>
      </c>
      <c r="C145" s="73" t="s">
        <v>339</v>
      </c>
    </row>
    <row r="146" spans="1:3">
      <c r="A146" s="192">
        <v>110</v>
      </c>
      <c r="B146" s="73" t="s">
        <v>340</v>
      </c>
      <c r="C146" s="73" t="s">
        <v>341</v>
      </c>
    </row>
    <row r="147" spans="1:3">
      <c r="A147" s="192">
        <v>219</v>
      </c>
      <c r="B147" s="73" t="s">
        <v>342</v>
      </c>
      <c r="C147" s="73" t="s">
        <v>343</v>
      </c>
    </row>
    <row r="148" spans="1:3">
      <c r="A148" s="192">
        <v>134</v>
      </c>
      <c r="B148" s="73" t="s">
        <v>625</v>
      </c>
      <c r="C148" s="73" t="s">
        <v>344</v>
      </c>
    </row>
    <row r="149" spans="1:3">
      <c r="A149" s="192">
        <v>135</v>
      </c>
      <c r="B149" s="73" t="s">
        <v>345</v>
      </c>
      <c r="C149" s="73" t="s">
        <v>346</v>
      </c>
    </row>
    <row r="150" spans="1:3">
      <c r="A150" s="192">
        <v>123</v>
      </c>
      <c r="B150" s="73" t="s">
        <v>347</v>
      </c>
      <c r="C150" s="73" t="s">
        <v>348</v>
      </c>
    </row>
    <row r="151" spans="1:3">
      <c r="A151" s="192">
        <v>64</v>
      </c>
      <c r="B151" s="73" t="s">
        <v>349</v>
      </c>
      <c r="C151" s="73" t="s">
        <v>350</v>
      </c>
    </row>
    <row r="152" spans="1:3">
      <c r="A152" s="192">
        <v>72</v>
      </c>
      <c r="B152" s="73" t="s">
        <v>351</v>
      </c>
      <c r="C152" s="73" t="s">
        <v>352</v>
      </c>
    </row>
    <row r="153" spans="1:3">
      <c r="A153" s="192">
        <v>491</v>
      </c>
      <c r="B153" s="73" t="s">
        <v>353</v>
      </c>
      <c r="C153" s="73" t="s">
        <v>354</v>
      </c>
    </row>
    <row r="154" spans="1:3">
      <c r="A154" s="192">
        <v>193</v>
      </c>
      <c r="B154" s="73" t="s">
        <v>355</v>
      </c>
      <c r="C154" s="73" t="s">
        <v>356</v>
      </c>
    </row>
    <row r="155" spans="1:3">
      <c r="A155" s="192">
        <v>149</v>
      </c>
      <c r="B155" s="73" t="s">
        <v>357</v>
      </c>
      <c r="C155" s="73" t="s">
        <v>358</v>
      </c>
    </row>
    <row r="156" spans="1:3">
      <c r="A156" s="192">
        <v>221</v>
      </c>
      <c r="B156" s="73" t="s">
        <v>359</v>
      </c>
      <c r="C156" s="73" t="s">
        <v>360</v>
      </c>
    </row>
    <row r="157" spans="1:3">
      <c r="A157" s="192">
        <v>141</v>
      </c>
      <c r="B157" s="73" t="s">
        <v>361</v>
      </c>
      <c r="C157" s="73" t="s">
        <v>362</v>
      </c>
    </row>
    <row r="158" spans="1:3">
      <c r="A158" s="192">
        <v>137</v>
      </c>
      <c r="B158" s="73" t="s">
        <v>363</v>
      </c>
      <c r="C158" s="73" t="s">
        <v>364</v>
      </c>
    </row>
    <row r="159" spans="1:3">
      <c r="A159" s="192">
        <v>233</v>
      </c>
      <c r="B159" s="73" t="s">
        <v>365</v>
      </c>
      <c r="C159" s="73" t="s">
        <v>91</v>
      </c>
    </row>
    <row r="160" spans="1:3">
      <c r="A160" s="192">
        <v>423</v>
      </c>
      <c r="B160" s="73" t="s">
        <v>366</v>
      </c>
      <c r="C160" s="73" t="s">
        <v>367</v>
      </c>
    </row>
    <row r="161" spans="1:3">
      <c r="A161" s="192">
        <v>222</v>
      </c>
      <c r="B161" s="73" t="s">
        <v>368</v>
      </c>
      <c r="C161" s="73" t="s">
        <v>369</v>
      </c>
    </row>
    <row r="162" spans="1:3">
      <c r="A162" s="192">
        <v>246</v>
      </c>
      <c r="B162" s="73" t="s">
        <v>370</v>
      </c>
      <c r="C162" s="73" t="s">
        <v>371</v>
      </c>
    </row>
    <row r="163" spans="1:3">
      <c r="A163" s="192">
        <v>223</v>
      </c>
      <c r="B163" s="73" t="s">
        <v>372</v>
      </c>
      <c r="C163" s="73" t="s">
        <v>373</v>
      </c>
    </row>
    <row r="164" spans="1:3">
      <c r="A164" s="192">
        <v>138</v>
      </c>
      <c r="B164" s="73" t="s">
        <v>374</v>
      </c>
      <c r="C164" s="73" t="s">
        <v>375</v>
      </c>
    </row>
    <row r="165" spans="1:3">
      <c r="A165" s="192">
        <v>139</v>
      </c>
      <c r="B165" s="73" t="s">
        <v>376</v>
      </c>
      <c r="C165" s="73" t="s">
        <v>377</v>
      </c>
    </row>
    <row r="166" spans="1:3">
      <c r="A166" s="192">
        <v>174</v>
      </c>
      <c r="B166" s="73" t="s">
        <v>378</v>
      </c>
      <c r="C166" s="73" t="s">
        <v>379</v>
      </c>
    </row>
    <row r="167" spans="1:3">
      <c r="A167" s="192">
        <v>142</v>
      </c>
      <c r="B167" s="73" t="s">
        <v>380</v>
      </c>
      <c r="C167" s="73" t="s">
        <v>381</v>
      </c>
    </row>
    <row r="168" spans="1:3">
      <c r="A168" s="192">
        <v>146</v>
      </c>
      <c r="B168" s="73" t="s">
        <v>382</v>
      </c>
      <c r="C168" s="73" t="s">
        <v>383</v>
      </c>
    </row>
    <row r="169" spans="1:3">
      <c r="A169" s="192">
        <v>194</v>
      </c>
      <c r="B169" s="73" t="s">
        <v>384</v>
      </c>
      <c r="C169" s="73" t="s">
        <v>385</v>
      </c>
    </row>
    <row r="170" spans="1:3">
      <c r="A170" s="192">
        <v>338</v>
      </c>
      <c r="B170" s="73" t="s">
        <v>626</v>
      </c>
      <c r="C170" s="73" t="s">
        <v>91</v>
      </c>
    </row>
    <row r="171" spans="1:3">
      <c r="A171" s="192">
        <v>557</v>
      </c>
      <c r="B171" s="73" t="s">
        <v>386</v>
      </c>
      <c r="C171" s="73" t="s">
        <v>387</v>
      </c>
    </row>
    <row r="172" spans="1:3">
      <c r="A172" s="192">
        <v>2921</v>
      </c>
      <c r="B172" s="73" t="s">
        <v>388</v>
      </c>
      <c r="C172" s="73" t="s">
        <v>389</v>
      </c>
    </row>
    <row r="173" spans="1:3">
      <c r="A173" s="192">
        <v>157</v>
      </c>
      <c r="B173" s="73" t="s">
        <v>390</v>
      </c>
      <c r="C173" s="73" t="s">
        <v>391</v>
      </c>
    </row>
    <row r="174" spans="1:3">
      <c r="A174" s="192">
        <v>63</v>
      </c>
      <c r="B174" s="73" t="s">
        <v>392</v>
      </c>
      <c r="C174" s="73" t="s">
        <v>393</v>
      </c>
    </row>
    <row r="175" spans="1:3">
      <c r="A175" s="192">
        <v>386</v>
      </c>
      <c r="B175" s="73" t="s">
        <v>394</v>
      </c>
      <c r="C175" s="73" t="s">
        <v>395</v>
      </c>
    </row>
    <row r="176" spans="1:3">
      <c r="A176" s="192">
        <v>297</v>
      </c>
      <c r="B176" s="73" t="s">
        <v>396</v>
      </c>
      <c r="C176" s="73" t="s">
        <v>397</v>
      </c>
    </row>
    <row r="177" spans="1:3">
      <c r="A177" s="192">
        <v>169</v>
      </c>
      <c r="B177" s="73" t="s">
        <v>398</v>
      </c>
      <c r="C177" s="73" t="s">
        <v>399</v>
      </c>
    </row>
    <row r="178" spans="1:3">
      <c r="A178" s="192">
        <v>112</v>
      </c>
      <c r="B178" s="73" t="s">
        <v>400</v>
      </c>
      <c r="C178" s="73" t="s">
        <v>401</v>
      </c>
    </row>
    <row r="179" spans="1:3">
      <c r="A179" s="192">
        <v>124</v>
      </c>
      <c r="B179" s="73" t="s">
        <v>627</v>
      </c>
      <c r="C179" s="73" t="s">
        <v>402</v>
      </c>
    </row>
    <row r="180" spans="1:3">
      <c r="A180" s="192">
        <v>147</v>
      </c>
      <c r="B180" s="73" t="s">
        <v>403</v>
      </c>
      <c r="C180" s="73" t="s">
        <v>404</v>
      </c>
    </row>
    <row r="181" spans="1:3">
      <c r="A181" s="192">
        <v>348</v>
      </c>
      <c r="B181" s="73" t="s">
        <v>405</v>
      </c>
      <c r="C181" s="73" t="s">
        <v>406</v>
      </c>
    </row>
    <row r="182" spans="1:3">
      <c r="A182" s="192">
        <v>415</v>
      </c>
      <c r="B182" s="73" t="s">
        <v>407</v>
      </c>
      <c r="C182" s="73" t="s">
        <v>408</v>
      </c>
    </row>
    <row r="183" spans="1:3">
      <c r="A183" s="192">
        <v>196</v>
      </c>
      <c r="B183" s="73" t="s">
        <v>409</v>
      </c>
      <c r="C183" s="73" t="s">
        <v>410</v>
      </c>
    </row>
    <row r="184" spans="1:3">
      <c r="A184" s="192">
        <v>237</v>
      </c>
      <c r="B184" s="73" t="s">
        <v>411</v>
      </c>
      <c r="C184" s="73" t="s">
        <v>412</v>
      </c>
    </row>
    <row r="185" spans="1:3">
      <c r="A185" s="192">
        <v>401</v>
      </c>
      <c r="B185" s="73" t="s">
        <v>413</v>
      </c>
      <c r="C185" s="73" t="s">
        <v>414</v>
      </c>
    </row>
    <row r="186" spans="1:3">
      <c r="A186" s="192">
        <v>242</v>
      </c>
      <c r="B186" s="73" t="s">
        <v>415</v>
      </c>
      <c r="C186" s="73" t="s">
        <v>416</v>
      </c>
    </row>
    <row r="187" spans="1:3">
      <c r="A187" s="192">
        <v>403</v>
      </c>
      <c r="B187" s="73" t="s">
        <v>417</v>
      </c>
      <c r="C187" s="73" t="s">
        <v>418</v>
      </c>
    </row>
    <row r="188" spans="1:3">
      <c r="A188" s="192">
        <v>247</v>
      </c>
      <c r="B188" s="73" t="s">
        <v>419</v>
      </c>
      <c r="C188" s="73" t="s">
        <v>420</v>
      </c>
    </row>
    <row r="189" spans="1:3">
      <c r="A189" s="192">
        <v>389</v>
      </c>
      <c r="B189" s="73" t="s">
        <v>421</v>
      </c>
      <c r="C189" s="73" t="s">
        <v>422</v>
      </c>
    </row>
    <row r="190" spans="1:3">
      <c r="A190" s="192">
        <v>111</v>
      </c>
      <c r="B190" s="73" t="s">
        <v>423</v>
      </c>
      <c r="C190" s="73" t="s">
        <v>424</v>
      </c>
    </row>
    <row r="191" spans="1:3">
      <c r="A191" s="192">
        <v>407</v>
      </c>
      <c r="B191" s="73" t="s">
        <v>425</v>
      </c>
      <c r="C191" s="73" t="s">
        <v>426</v>
      </c>
    </row>
    <row r="192" spans="1:3">
      <c r="A192" s="192">
        <v>525</v>
      </c>
      <c r="B192" s="73" t="s">
        <v>427</v>
      </c>
      <c r="C192" s="73" t="s">
        <v>91</v>
      </c>
    </row>
    <row r="193" spans="1:3">
      <c r="A193" s="192">
        <v>485</v>
      </c>
      <c r="B193" s="73" t="s">
        <v>428</v>
      </c>
      <c r="C193" s="73" t="s">
        <v>429</v>
      </c>
    </row>
    <row r="194" spans="1:3">
      <c r="A194" s="192">
        <v>486</v>
      </c>
      <c r="B194" s="73" t="s">
        <v>430</v>
      </c>
      <c r="C194" s="73" t="s">
        <v>91</v>
      </c>
    </row>
    <row r="195" spans="1:3">
      <c r="A195" s="192">
        <v>74</v>
      </c>
      <c r="B195" s="73" t="s">
        <v>431</v>
      </c>
      <c r="C195" s="73" t="s">
        <v>91</v>
      </c>
    </row>
    <row r="196" spans="1:3">
      <c r="A196" s="192">
        <v>158</v>
      </c>
      <c r="B196" s="73" t="s">
        <v>432</v>
      </c>
      <c r="C196" s="73" t="s">
        <v>433</v>
      </c>
    </row>
    <row r="197" spans="1:3">
      <c r="A197" s="192">
        <v>202</v>
      </c>
      <c r="B197" s="73" t="s">
        <v>434</v>
      </c>
      <c r="C197" s="73" t="s">
        <v>435</v>
      </c>
    </row>
    <row r="198" spans="1:3">
      <c r="A198" s="192">
        <v>244</v>
      </c>
      <c r="B198" s="73" t="s">
        <v>436</v>
      </c>
      <c r="C198" s="73" t="s">
        <v>437</v>
      </c>
    </row>
    <row r="199" spans="1:3">
      <c r="A199" s="192">
        <v>487</v>
      </c>
      <c r="B199" s="73" t="s">
        <v>438</v>
      </c>
      <c r="C199" s="73" t="s">
        <v>439</v>
      </c>
    </row>
    <row r="200" spans="1:3">
      <c r="A200" s="192">
        <v>203</v>
      </c>
      <c r="B200" s="73" t="s">
        <v>440</v>
      </c>
      <c r="C200" s="73" t="s">
        <v>91</v>
      </c>
    </row>
    <row r="201" spans="1:3">
      <c r="A201" s="192">
        <v>225</v>
      </c>
      <c r="B201" s="73" t="s">
        <v>441</v>
      </c>
      <c r="C201" s="73" t="s">
        <v>91</v>
      </c>
    </row>
    <row r="202" spans="1:3">
      <c r="A202" s="192">
        <v>226</v>
      </c>
      <c r="B202" s="73" t="s">
        <v>442</v>
      </c>
      <c r="C202" s="73" t="s">
        <v>91</v>
      </c>
    </row>
    <row r="203" spans="1:3">
      <c r="A203" s="192">
        <v>234</v>
      </c>
      <c r="B203" s="73" t="s">
        <v>443</v>
      </c>
      <c r="C203" s="73" t="s">
        <v>444</v>
      </c>
    </row>
    <row r="204" spans="1:3">
      <c r="A204" s="192">
        <v>126</v>
      </c>
      <c r="B204" s="73" t="s">
        <v>445</v>
      </c>
      <c r="C204" s="73" t="s">
        <v>446</v>
      </c>
    </row>
    <row r="205" spans="1:3">
      <c r="A205" s="192">
        <v>192</v>
      </c>
      <c r="B205" s="73" t="s">
        <v>447</v>
      </c>
      <c r="C205" s="73" t="s">
        <v>448</v>
      </c>
    </row>
    <row r="206" spans="1:3">
      <c r="A206" s="192">
        <v>227</v>
      </c>
      <c r="B206" s="73" t="s">
        <v>449</v>
      </c>
      <c r="C206" s="73" t="s">
        <v>450</v>
      </c>
    </row>
    <row r="207" spans="1:3">
      <c r="A207" s="192">
        <v>243</v>
      </c>
      <c r="B207" s="73" t="s">
        <v>451</v>
      </c>
      <c r="C207" s="73" t="s">
        <v>452</v>
      </c>
    </row>
    <row r="208" spans="1:3">
      <c r="A208" s="192">
        <v>458</v>
      </c>
      <c r="B208" s="73" t="s">
        <v>628</v>
      </c>
      <c r="C208" s="73" t="s">
        <v>91</v>
      </c>
    </row>
    <row r="209" spans="1:3">
      <c r="A209" s="192">
        <v>442</v>
      </c>
      <c r="B209" s="73" t="s">
        <v>453</v>
      </c>
      <c r="C209" s="73" t="s">
        <v>454</v>
      </c>
    </row>
    <row r="210" spans="1:3">
      <c r="A210" s="192">
        <v>441</v>
      </c>
      <c r="B210" s="73" t="s">
        <v>455</v>
      </c>
      <c r="C210" s="73" t="s">
        <v>456</v>
      </c>
    </row>
    <row r="211" spans="1:3">
      <c r="A211" s="192">
        <v>56</v>
      </c>
      <c r="B211" s="73" t="s">
        <v>457</v>
      </c>
      <c r="C211" s="73" t="s">
        <v>458</v>
      </c>
    </row>
    <row r="212" spans="1:3">
      <c r="A212" s="192">
        <v>127</v>
      </c>
      <c r="B212" s="73" t="s">
        <v>629</v>
      </c>
      <c r="C212" s="73" t="s">
        <v>459</v>
      </c>
    </row>
    <row r="213" spans="1:3">
      <c r="A213" s="192">
        <v>170</v>
      </c>
      <c r="B213" s="73" t="s">
        <v>460</v>
      </c>
      <c r="C213" s="73" t="s">
        <v>461</v>
      </c>
    </row>
    <row r="214" spans="1:3">
      <c r="A214" s="192">
        <v>130</v>
      </c>
      <c r="B214" s="73" t="s">
        <v>462</v>
      </c>
      <c r="C214" s="73" t="s">
        <v>463</v>
      </c>
    </row>
    <row r="215" spans="1:3">
      <c r="A215" s="192">
        <v>175</v>
      </c>
      <c r="B215" s="73" t="s">
        <v>464</v>
      </c>
      <c r="C215" s="73" t="s">
        <v>465</v>
      </c>
    </row>
    <row r="216" spans="1:3">
      <c r="A216" s="192">
        <v>248</v>
      </c>
      <c r="B216" s="73" t="s">
        <v>466</v>
      </c>
      <c r="C216" s="73" t="s">
        <v>467</v>
      </c>
    </row>
    <row r="217" spans="1:3">
      <c r="A217" s="192">
        <v>209</v>
      </c>
      <c r="B217" s="73" t="s">
        <v>468</v>
      </c>
      <c r="C217" s="73" t="s">
        <v>469</v>
      </c>
    </row>
    <row r="218" spans="1:3">
      <c r="A218" s="192">
        <v>171</v>
      </c>
      <c r="B218" s="73" t="s">
        <v>470</v>
      </c>
      <c r="C218" s="73" t="s">
        <v>471</v>
      </c>
    </row>
    <row r="219" spans="1:3">
      <c r="A219" s="192">
        <v>128</v>
      </c>
      <c r="B219" s="73" t="s">
        <v>472</v>
      </c>
      <c r="C219" s="73" t="s">
        <v>473</v>
      </c>
    </row>
    <row r="220" spans="1:3">
      <c r="A220" s="192">
        <v>228</v>
      </c>
      <c r="B220" s="73" t="s">
        <v>474</v>
      </c>
      <c r="C220" s="73" t="s">
        <v>475</v>
      </c>
    </row>
    <row r="221" spans="1:3">
      <c r="A221" s="192">
        <v>159</v>
      </c>
      <c r="B221" s="73" t="s">
        <v>476</v>
      </c>
      <c r="C221" s="73" t="s">
        <v>477</v>
      </c>
    </row>
    <row r="222" spans="1:3">
      <c r="A222" s="192">
        <v>229</v>
      </c>
      <c r="B222" s="73" t="s">
        <v>478</v>
      </c>
      <c r="C222" s="73" t="s">
        <v>479</v>
      </c>
    </row>
    <row r="223" spans="1:3">
      <c r="A223" s="192">
        <v>475</v>
      </c>
      <c r="B223" s="73" t="s">
        <v>480</v>
      </c>
      <c r="C223" s="73" t="s">
        <v>481</v>
      </c>
    </row>
    <row r="224" spans="1:3">
      <c r="A224" s="192">
        <v>534</v>
      </c>
      <c r="B224" s="73" t="s">
        <v>482</v>
      </c>
      <c r="C224" s="73" t="s">
        <v>483</v>
      </c>
    </row>
    <row r="225" spans="1:3">
      <c r="A225" s="192">
        <v>323</v>
      </c>
      <c r="B225" s="73" t="s">
        <v>484</v>
      </c>
      <c r="C225" s="73" t="s">
        <v>485</v>
      </c>
    </row>
    <row r="226" spans="1:3">
      <c r="A226" s="192">
        <v>249</v>
      </c>
      <c r="B226" s="73" t="s">
        <v>486</v>
      </c>
      <c r="C226" s="73" t="s">
        <v>487</v>
      </c>
    </row>
    <row r="227" spans="1:3">
      <c r="A227" s="192">
        <v>467</v>
      </c>
      <c r="B227" s="73" t="s">
        <v>488</v>
      </c>
      <c r="C227" s="73" t="s">
        <v>91</v>
      </c>
    </row>
    <row r="228" spans="1:3">
      <c r="A228" s="192">
        <v>433</v>
      </c>
      <c r="B228" s="73" t="s">
        <v>489</v>
      </c>
      <c r="C228" s="73" t="s">
        <v>490</v>
      </c>
    </row>
    <row r="229" spans="1:3">
      <c r="A229" s="192">
        <v>404</v>
      </c>
      <c r="B229" s="73" t="s">
        <v>491</v>
      </c>
      <c r="C229" s="73" t="s">
        <v>492</v>
      </c>
    </row>
    <row r="230" spans="1:3">
      <c r="A230" s="192">
        <v>1676</v>
      </c>
      <c r="B230" s="73" t="s">
        <v>630</v>
      </c>
      <c r="C230" s="73" t="s">
        <v>493</v>
      </c>
    </row>
    <row r="231" spans="1:3">
      <c r="A231" s="192">
        <v>309</v>
      </c>
      <c r="B231" s="73" t="s">
        <v>494</v>
      </c>
      <c r="C231" s="73" t="s">
        <v>495</v>
      </c>
    </row>
    <row r="232" spans="1:3">
      <c r="A232" s="192">
        <v>445</v>
      </c>
      <c r="B232" s="73" t="s">
        <v>496</v>
      </c>
      <c r="C232" s="73" t="s">
        <v>91</v>
      </c>
    </row>
    <row r="233" spans="1:3">
      <c r="A233" s="192">
        <v>409</v>
      </c>
      <c r="B233" s="73" t="s">
        <v>497</v>
      </c>
      <c r="C233" s="73" t="s">
        <v>91</v>
      </c>
    </row>
    <row r="234" spans="1:3">
      <c r="A234" s="192">
        <v>395</v>
      </c>
      <c r="B234" s="73" t="s">
        <v>498</v>
      </c>
      <c r="C234" s="73" t="s">
        <v>91</v>
      </c>
    </row>
    <row r="235" spans="1:3">
      <c r="A235" s="192">
        <v>161</v>
      </c>
      <c r="B235" s="73" t="s">
        <v>499</v>
      </c>
      <c r="C235" s="73" t="s">
        <v>500</v>
      </c>
    </row>
    <row r="236" spans="1:3">
      <c r="A236" s="192">
        <v>195</v>
      </c>
      <c r="B236" s="73" t="s">
        <v>501</v>
      </c>
      <c r="C236" s="73" t="s">
        <v>502</v>
      </c>
    </row>
    <row r="237" spans="1:3">
      <c r="A237" s="192">
        <v>383</v>
      </c>
      <c r="B237" s="73" t="s">
        <v>503</v>
      </c>
      <c r="C237" s="73" t="s">
        <v>504</v>
      </c>
    </row>
    <row r="238" spans="1:3">
      <c r="A238" s="192">
        <v>417</v>
      </c>
      <c r="B238" s="73" t="s">
        <v>505</v>
      </c>
      <c r="C238" s="73" t="s">
        <v>506</v>
      </c>
    </row>
    <row r="239" spans="1:3">
      <c r="A239" s="192">
        <v>3009</v>
      </c>
      <c r="B239" s="73" t="s">
        <v>507</v>
      </c>
      <c r="C239" s="73" t="s">
        <v>508</v>
      </c>
    </row>
    <row r="240" spans="1:3">
      <c r="A240" s="192">
        <v>408</v>
      </c>
      <c r="B240" s="73" t="s">
        <v>509</v>
      </c>
      <c r="C240" s="73" t="s">
        <v>510</v>
      </c>
    </row>
    <row r="241" spans="1:3">
      <c r="A241" s="192">
        <v>419</v>
      </c>
      <c r="B241" s="73" t="s">
        <v>511</v>
      </c>
      <c r="C241" s="73" t="s">
        <v>512</v>
      </c>
    </row>
    <row r="242" spans="1:3">
      <c r="A242" s="192">
        <v>250</v>
      </c>
      <c r="B242" s="73" t="s">
        <v>513</v>
      </c>
      <c r="C242" s="73" t="s">
        <v>514</v>
      </c>
    </row>
    <row r="243" spans="1:3">
      <c r="A243" s="192">
        <v>251</v>
      </c>
      <c r="B243" s="73" t="s">
        <v>515</v>
      </c>
      <c r="C243" s="73" t="s">
        <v>516</v>
      </c>
    </row>
    <row r="244" spans="1:3">
      <c r="A244" s="192">
        <v>468</v>
      </c>
      <c r="B244" s="73" t="s">
        <v>517</v>
      </c>
      <c r="C244" s="73" t="s">
        <v>518</v>
      </c>
    </row>
    <row r="245" spans="1:3">
      <c r="A245" s="192">
        <v>252</v>
      </c>
      <c r="B245" s="73" t="s">
        <v>519</v>
      </c>
      <c r="C245" s="73" t="s">
        <v>520</v>
      </c>
    </row>
    <row r="246" spans="1:3">
      <c r="A246" s="192">
        <v>253</v>
      </c>
      <c r="B246" s="73" t="s">
        <v>521</v>
      </c>
      <c r="C246" s="73" t="s">
        <v>522</v>
      </c>
    </row>
    <row r="247" spans="1:3">
      <c r="A247" s="192">
        <v>254</v>
      </c>
      <c r="B247" s="73" t="s">
        <v>523</v>
      </c>
      <c r="C247" s="73" t="s">
        <v>524</v>
      </c>
    </row>
    <row r="248" spans="1:3">
      <c r="A248" s="192">
        <v>255</v>
      </c>
      <c r="B248" s="73" t="s">
        <v>525</v>
      </c>
      <c r="C248" s="73" t="s">
        <v>526</v>
      </c>
    </row>
    <row r="249" spans="1:3">
      <c r="A249" s="192">
        <v>256</v>
      </c>
      <c r="B249" s="73" t="s">
        <v>527</v>
      </c>
      <c r="C249" s="73" t="s">
        <v>528</v>
      </c>
    </row>
    <row r="250" spans="1:3">
      <c r="A250" s="192">
        <v>258</v>
      </c>
      <c r="B250" s="73" t="s">
        <v>529</v>
      </c>
      <c r="C250" s="73" t="s">
        <v>530</v>
      </c>
    </row>
    <row r="251" spans="1:3">
      <c r="A251" s="192">
        <v>278</v>
      </c>
      <c r="B251" s="73" t="s">
        <v>531</v>
      </c>
      <c r="C251" s="73" t="s">
        <v>532</v>
      </c>
    </row>
    <row r="252" spans="1:3">
      <c r="A252" s="192">
        <v>262</v>
      </c>
      <c r="B252" s="73" t="s">
        <v>533</v>
      </c>
      <c r="C252" s="73" t="s">
        <v>534</v>
      </c>
    </row>
    <row r="253" spans="1:3">
      <c r="A253" s="192">
        <v>260</v>
      </c>
      <c r="B253" s="73" t="s">
        <v>535</v>
      </c>
      <c r="C253" s="73" t="s">
        <v>536</v>
      </c>
    </row>
    <row r="254" spans="1:3">
      <c r="A254" s="192">
        <v>264</v>
      </c>
      <c r="B254" s="73" t="s">
        <v>537</v>
      </c>
      <c r="C254" s="73" t="s">
        <v>538</v>
      </c>
    </row>
    <row r="255" spans="1:3">
      <c r="A255" s="192">
        <v>261</v>
      </c>
      <c r="B255" s="73" t="s">
        <v>539</v>
      </c>
      <c r="C255" s="73" t="s">
        <v>540</v>
      </c>
    </row>
    <row r="256" spans="1:3">
      <c r="A256" s="192">
        <v>259</v>
      </c>
      <c r="B256" s="73" t="s">
        <v>541</v>
      </c>
      <c r="C256" s="73" t="s">
        <v>542</v>
      </c>
    </row>
    <row r="257" spans="1:3">
      <c r="A257" s="192">
        <v>263</v>
      </c>
      <c r="B257" s="73" t="s">
        <v>543</v>
      </c>
      <c r="C257" s="73" t="s">
        <v>544</v>
      </c>
    </row>
    <row r="258" spans="1:3">
      <c r="A258" s="193">
        <v>336</v>
      </c>
      <c r="B258" s="73" t="s">
        <v>545</v>
      </c>
      <c r="C258" s="73" t="s">
        <v>546</v>
      </c>
    </row>
  </sheetData>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showGridLines="0" showRowColHeaders="0" workbookViewId="0">
      <selection activeCell="C7" sqref="C7:L7"/>
    </sheetView>
  </sheetViews>
  <sheetFormatPr baseColWidth="10" defaultColWidth="0" defaultRowHeight="15" customHeight="1" zeroHeight="1"/>
  <cols>
    <col min="1" max="1" width="1.33203125" style="21" customWidth="1"/>
    <col min="2" max="2" width="5.6640625" style="20" customWidth="1"/>
    <col min="3" max="3" width="11.44140625" style="20" customWidth="1"/>
    <col min="4" max="4" width="13" style="20" customWidth="1"/>
    <col min="5" max="9" width="11.44140625" style="20" customWidth="1"/>
    <col min="10" max="10" width="9.6640625" style="20" customWidth="1"/>
    <col min="11" max="11" width="12.6640625" style="20" customWidth="1"/>
    <col min="12" max="12" width="13.6640625" style="20" customWidth="1"/>
    <col min="13" max="13" width="6.44140625" style="20" customWidth="1"/>
    <col min="14" max="14" width="5.44140625" style="20" customWidth="1"/>
    <col min="15" max="15" width="0" style="20" hidden="1" customWidth="1"/>
    <col min="16" max="16384" width="11.44140625" style="20" hidden="1"/>
  </cols>
  <sheetData>
    <row r="1" spans="3:12" s="21" customFormat="1" ht="5.25" customHeight="1"/>
    <row r="2" spans="3:12" ht="14.4"/>
    <row r="3" spans="3:12" ht="14.4"/>
    <row r="4" spans="3:12" ht="14.4"/>
    <row r="5" spans="3:12" ht="21.6">
      <c r="C5" s="204" t="s">
        <v>62</v>
      </c>
      <c r="D5" s="204"/>
      <c r="E5" s="204"/>
      <c r="F5" s="204"/>
      <c r="G5" s="204"/>
      <c r="H5" s="204"/>
      <c r="I5" s="204"/>
      <c r="J5" s="204"/>
      <c r="K5" s="204"/>
      <c r="L5" s="204"/>
    </row>
    <row r="6" spans="3:12" ht="9.75" customHeight="1"/>
    <row r="7" spans="3:12" ht="15" customHeight="1">
      <c r="C7" s="205" t="s">
        <v>553</v>
      </c>
      <c r="D7" s="205"/>
      <c r="E7" s="205"/>
      <c r="F7" s="205"/>
      <c r="G7" s="205"/>
      <c r="H7" s="205"/>
      <c r="I7" s="205"/>
      <c r="J7" s="205"/>
      <c r="K7" s="205"/>
      <c r="L7" s="205"/>
    </row>
    <row r="8" spans="3:12" ht="9" customHeight="1">
      <c r="D8"/>
      <c r="E8"/>
      <c r="F8"/>
      <c r="G8"/>
      <c r="H8"/>
      <c r="I8"/>
      <c r="J8"/>
      <c r="K8"/>
      <c r="L8"/>
    </row>
    <row r="9" spans="3:12" ht="51" customHeight="1">
      <c r="C9" s="206" t="s">
        <v>632</v>
      </c>
      <c r="D9" s="206"/>
      <c r="E9" s="206"/>
      <c r="F9" s="206"/>
      <c r="G9" s="206"/>
      <c r="H9" s="206"/>
      <c r="I9" s="206"/>
      <c r="J9" s="206"/>
      <c r="K9" s="206"/>
      <c r="L9" s="206"/>
    </row>
    <row r="10" spans="3:12" ht="9" customHeight="1">
      <c r="D10"/>
      <c r="E10"/>
      <c r="F10"/>
      <c r="G10"/>
      <c r="H10"/>
      <c r="I10"/>
      <c r="J10"/>
      <c r="K10"/>
      <c r="L10"/>
    </row>
    <row r="11" spans="3:12" ht="15.6">
      <c r="C11" s="205" t="s">
        <v>554</v>
      </c>
      <c r="D11" s="205"/>
      <c r="E11" s="205"/>
      <c r="F11" s="205"/>
      <c r="G11" s="205"/>
      <c r="H11" s="205"/>
      <c r="I11" s="205"/>
      <c r="J11" s="205"/>
      <c r="K11" s="205"/>
      <c r="L11" s="205"/>
    </row>
    <row r="12" spans="3:12" ht="9" customHeight="1">
      <c r="D12"/>
      <c r="E12"/>
      <c r="F12"/>
      <c r="G12"/>
      <c r="H12"/>
      <c r="I12"/>
      <c r="J12"/>
      <c r="K12"/>
      <c r="L12"/>
    </row>
    <row r="13" spans="3:12" ht="72" customHeight="1">
      <c r="C13" s="207" t="s">
        <v>599</v>
      </c>
      <c r="D13" s="207"/>
      <c r="E13" s="207"/>
      <c r="F13" s="207"/>
      <c r="G13" s="207"/>
      <c r="H13" s="207"/>
      <c r="I13" s="207"/>
      <c r="J13" s="207"/>
      <c r="K13" s="207"/>
      <c r="L13" s="207"/>
    </row>
    <row r="14" spans="3:12" ht="31.5" customHeight="1">
      <c r="C14" s="201" t="s">
        <v>552</v>
      </c>
      <c r="D14" s="202"/>
      <c r="E14" s="202"/>
      <c r="F14" s="202"/>
      <c r="G14" s="202"/>
      <c r="H14" s="202"/>
      <c r="I14" s="202"/>
      <c r="J14" s="202"/>
      <c r="K14" s="202"/>
      <c r="L14" s="203"/>
    </row>
    <row r="15" spans="3:12" ht="9.75" customHeight="1">
      <c r="D15"/>
      <c r="E15"/>
      <c r="F15"/>
      <c r="G15"/>
      <c r="H15"/>
      <c r="I15"/>
      <c r="J15"/>
      <c r="K15"/>
      <c r="L15"/>
    </row>
    <row r="16" spans="3:12" ht="21.75" customHeight="1"/>
    <row r="17" spans="4:12" ht="14.4">
      <c r="D17"/>
      <c r="E17"/>
      <c r="F17"/>
      <c r="G17"/>
      <c r="H17"/>
      <c r="I17"/>
      <c r="J17"/>
      <c r="K17"/>
      <c r="L17"/>
    </row>
    <row r="18" spans="4:12" ht="14.4"/>
    <row r="19" spans="4:12" ht="14.4"/>
    <row r="20" spans="4:12" ht="14.4"/>
    <row r="21" spans="4:12" ht="15" customHeight="1"/>
    <row r="22" spans="4:12" ht="15" customHeight="1"/>
    <row r="23" spans="4:12" ht="15" customHeight="1"/>
  </sheetData>
  <sheetProtection algorithmName="SHA-512" hashValue="Ov8B3GtwfrEXx9CyYxDZOCDx3vL7F6g3BgGdHUqwci7CXy/nCxY5JiOlmiIsjUof4bCW9jGkBHDOT/Ct6CQXjg==" saltValue="YRP/Ru4wVtkbkGt6b3qdVg==" spinCount="100000" sheet="1" objects="1" scenarios="1" formatCells="0" formatColumns="0" formatRows="0"/>
  <mergeCells count="6">
    <mergeCell ref="C14:L14"/>
    <mergeCell ref="C5:L5"/>
    <mergeCell ref="C7:L7"/>
    <mergeCell ref="C9:L9"/>
    <mergeCell ref="C11:L11"/>
    <mergeCell ref="C13:L13"/>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showGridLines="0" showRowColHeaders="0" zoomScaleNormal="100" workbookViewId="0">
      <selection activeCell="C10" sqref="C10:N10"/>
    </sheetView>
  </sheetViews>
  <sheetFormatPr baseColWidth="10" defaultColWidth="0" defaultRowHeight="15" customHeight="1" zeroHeight="1"/>
  <cols>
    <col min="1" max="1" width="1.33203125" style="65" customWidth="1"/>
    <col min="2" max="2" width="3.6640625" style="20" customWidth="1"/>
    <col min="3" max="3" width="11.44140625" style="20" customWidth="1"/>
    <col min="4" max="4" width="13" style="20" customWidth="1"/>
    <col min="5" max="9" width="11.44140625" style="20" customWidth="1"/>
    <col min="10" max="10" width="9.6640625" style="20" customWidth="1"/>
    <col min="11" max="11" width="12.6640625" style="20" customWidth="1"/>
    <col min="12" max="12" width="13.6640625" style="20" customWidth="1"/>
    <col min="13" max="13" width="11.6640625" style="20" customWidth="1"/>
    <col min="14" max="14" width="7.33203125" style="20" customWidth="1"/>
    <col min="15" max="15" width="5.44140625" style="20" customWidth="1"/>
    <col min="16" max="16384" width="11.44140625" style="20" hidden="1"/>
  </cols>
  <sheetData>
    <row r="1" spans="3:14" s="21" customFormat="1" ht="5.25" customHeight="1"/>
    <row r="2" spans="3:14" ht="14.4"/>
    <row r="3" spans="3:14" ht="14.4"/>
    <row r="4" spans="3:14" ht="14.4"/>
    <row r="5" spans="3:14" ht="21.6">
      <c r="C5" s="204" t="s">
        <v>72</v>
      </c>
      <c r="D5" s="204"/>
      <c r="E5" s="204"/>
      <c r="F5" s="204"/>
      <c r="G5" s="204"/>
      <c r="H5" s="204"/>
      <c r="I5" s="204"/>
      <c r="J5" s="204"/>
      <c r="K5" s="204"/>
      <c r="L5" s="204"/>
      <c r="M5" s="204"/>
      <c r="N5" s="204"/>
    </row>
    <row r="6" spans="3:14" ht="18" customHeight="1"/>
    <row r="7" spans="3:14" ht="15.6">
      <c r="C7" s="208" t="s">
        <v>73</v>
      </c>
      <c r="D7" s="208"/>
      <c r="E7" s="208"/>
      <c r="F7" s="208"/>
      <c r="G7" s="208"/>
      <c r="H7" s="208"/>
      <c r="I7" s="208"/>
      <c r="J7" s="208"/>
      <c r="K7" s="208"/>
      <c r="L7" s="208"/>
      <c r="M7" s="208"/>
      <c r="N7" s="208"/>
    </row>
    <row r="8" spans="3:14" ht="14.4" hidden="1">
      <c r="C8" s="66"/>
      <c r="D8" s="67"/>
      <c r="E8" s="67"/>
      <c r="F8" s="67"/>
      <c r="G8" s="67"/>
      <c r="H8" s="67"/>
      <c r="I8" s="67"/>
      <c r="J8" s="67"/>
      <c r="K8" s="67"/>
      <c r="L8" s="67"/>
      <c r="M8" s="67"/>
    </row>
    <row r="9" spans="3:14" ht="8.25" customHeight="1">
      <c r="C9" s="66"/>
      <c r="D9" s="67"/>
      <c r="E9" s="67"/>
      <c r="F9" s="67"/>
      <c r="G9" s="67"/>
      <c r="H9" s="67"/>
      <c r="I9" s="67"/>
      <c r="J9" s="67"/>
      <c r="K9" s="67"/>
      <c r="L9" s="67"/>
      <c r="M9" s="67"/>
    </row>
    <row r="10" spans="3:14" ht="190.5" customHeight="1">
      <c r="C10" s="211" t="s">
        <v>606</v>
      </c>
      <c r="D10" s="211"/>
      <c r="E10" s="211"/>
      <c r="F10" s="211"/>
      <c r="G10" s="211"/>
      <c r="H10" s="211"/>
      <c r="I10" s="211"/>
      <c r="J10" s="211"/>
      <c r="K10" s="211"/>
      <c r="L10" s="211"/>
      <c r="M10" s="211"/>
      <c r="N10" s="211"/>
    </row>
    <row r="11" spans="3:14" ht="4.5" customHeight="1">
      <c r="C11" s="66"/>
      <c r="D11" s="66"/>
      <c r="E11" s="66"/>
      <c r="F11" s="66"/>
      <c r="G11" s="66"/>
      <c r="H11" s="66"/>
      <c r="I11" s="66"/>
      <c r="J11" s="66"/>
      <c r="K11" s="66"/>
      <c r="L11" s="66"/>
      <c r="M11" s="66"/>
    </row>
    <row r="12" spans="3:14" ht="4.5" customHeight="1">
      <c r="C12" s="66"/>
      <c r="D12" s="66"/>
      <c r="E12" s="66"/>
      <c r="F12" s="66"/>
      <c r="G12" s="66"/>
      <c r="H12" s="66"/>
      <c r="I12" s="66"/>
      <c r="J12" s="66"/>
      <c r="K12" s="66"/>
      <c r="L12" s="66"/>
      <c r="M12" s="66"/>
    </row>
    <row r="13" spans="3:14" ht="15.6">
      <c r="C13" s="208" t="s">
        <v>74</v>
      </c>
      <c r="D13" s="208"/>
      <c r="E13" s="208"/>
      <c r="F13" s="208"/>
      <c r="G13" s="208"/>
      <c r="H13" s="208"/>
      <c r="I13" s="208"/>
      <c r="J13" s="208"/>
      <c r="K13" s="208"/>
      <c r="L13" s="208"/>
      <c r="M13" s="208"/>
      <c r="N13" s="208"/>
    </row>
    <row r="14" spans="3:14" ht="14.4"/>
    <row r="15" spans="3:14" ht="185.25" customHeight="1">
      <c r="C15" s="209" t="s">
        <v>602</v>
      </c>
      <c r="D15" s="209"/>
      <c r="E15" s="209"/>
      <c r="F15" s="209"/>
      <c r="G15" s="209"/>
      <c r="H15" s="209"/>
      <c r="I15" s="209"/>
      <c r="J15" s="209"/>
      <c r="K15" s="209"/>
      <c r="L15" s="209"/>
      <c r="M15" s="209"/>
      <c r="N15" s="209"/>
    </row>
    <row r="16" spans="3:14" ht="11.25" customHeight="1"/>
    <row r="17" spans="3:14" ht="18.75" customHeight="1">
      <c r="C17" s="208" t="s">
        <v>603</v>
      </c>
      <c r="D17" s="208"/>
      <c r="E17" s="208"/>
      <c r="F17" s="208"/>
      <c r="G17" s="208"/>
      <c r="H17" s="208"/>
      <c r="I17" s="208"/>
      <c r="J17" s="208"/>
      <c r="K17" s="208"/>
      <c r="L17" s="208"/>
      <c r="M17" s="208"/>
      <c r="N17" s="208"/>
    </row>
    <row r="18" spans="3:14" ht="9.75" customHeight="1"/>
    <row r="19" spans="3:14" ht="100.5" customHeight="1">
      <c r="C19" s="209" t="s">
        <v>607</v>
      </c>
      <c r="D19" s="209"/>
      <c r="E19" s="209"/>
      <c r="F19" s="209"/>
      <c r="G19" s="209"/>
      <c r="H19" s="209"/>
      <c r="I19" s="209"/>
      <c r="J19" s="209"/>
      <c r="K19" s="209"/>
      <c r="L19" s="209"/>
      <c r="M19" s="209"/>
      <c r="N19" s="209"/>
    </row>
    <row r="20" spans="3:14" ht="34.5" customHeight="1">
      <c r="C20" s="210"/>
      <c r="D20" s="210"/>
      <c r="E20" s="210"/>
      <c r="F20" s="210"/>
      <c r="G20" s="210"/>
      <c r="H20" s="210"/>
      <c r="I20" s="210"/>
      <c r="J20" s="210"/>
      <c r="K20" s="210"/>
      <c r="L20" s="210"/>
      <c r="M20" s="210"/>
      <c r="N20" s="210"/>
    </row>
    <row r="21" spans="3:14" ht="15" customHeight="1"/>
    <row r="22" spans="3:14" ht="15" customHeight="1"/>
    <row r="23" spans="3:14" ht="15" customHeight="1"/>
    <row r="24" spans="3:14" ht="15" customHeight="1"/>
  </sheetData>
  <sheetProtection algorithmName="SHA-512" hashValue="aZjnZnWT6iBStuc1RV2+AUNd5TzNImpS+iKTWjDIftk1NLoK4pPmMHo9k57qMDtFADR41iRGIurW8+hsIFkMAw==" saltValue="cNAYMgfN58X2zU8wV4VawQ==" spinCount="100000" sheet="1" objects="1" scenarios="1" formatCells="0" formatColumns="0" formatRows="0"/>
  <mergeCells count="8">
    <mergeCell ref="C17:N17"/>
    <mergeCell ref="C19:N19"/>
    <mergeCell ref="C20:N20"/>
    <mergeCell ref="C5:N5"/>
    <mergeCell ref="C7:N7"/>
    <mergeCell ref="C10:N10"/>
    <mergeCell ref="C13:N13"/>
    <mergeCell ref="C15:N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1"/>
  <sheetViews>
    <sheetView showGridLines="0" zoomScale="90" zoomScaleNormal="90" workbookViewId="0">
      <selection activeCell="B1" sqref="B1"/>
    </sheetView>
  </sheetViews>
  <sheetFormatPr baseColWidth="10" defaultColWidth="0" defaultRowHeight="21"/>
  <cols>
    <col min="1" max="1" width="1.33203125" style="31" customWidth="1"/>
    <col min="2" max="2" width="3" style="25" customWidth="1"/>
    <col min="3" max="3" width="9.5546875" style="24" customWidth="1"/>
    <col min="4" max="4" width="24.5546875" style="24" customWidth="1"/>
    <col min="5" max="5" width="50.6640625" style="25" customWidth="1"/>
    <col min="6" max="6" width="47.33203125" style="25" customWidth="1"/>
    <col min="7" max="7" width="17.5546875" style="25" customWidth="1"/>
    <col min="8" max="8" width="13.6640625" style="24" customWidth="1"/>
    <col min="9" max="9" width="15" style="24" customWidth="1"/>
    <col min="10" max="10" width="13.6640625" style="24" customWidth="1"/>
    <col min="11" max="11" width="11.88671875" style="24" customWidth="1"/>
    <col min="12" max="12" width="4.44140625" style="25" customWidth="1"/>
    <col min="13" max="13" width="18.88671875" style="25" hidden="1" customWidth="1"/>
    <col min="14" max="14" width="16.109375" style="25" hidden="1" customWidth="1"/>
    <col min="15" max="16" width="16.109375" style="24" hidden="1" customWidth="1"/>
    <col min="17" max="18" width="16.109375" style="25" hidden="1" customWidth="1"/>
    <col min="19" max="22" width="16.109375" style="63" hidden="1" customWidth="1"/>
    <col min="23" max="23" width="16.109375" style="62" hidden="1" customWidth="1"/>
    <col min="24" max="24" width="16.109375" style="63" hidden="1" customWidth="1"/>
    <col min="25" max="25" width="16.109375" style="62" hidden="1" customWidth="1"/>
    <col min="26" max="30" width="16.109375" style="63" hidden="1" customWidth="1"/>
    <col min="31" max="32" width="16.109375" style="62" hidden="1" customWidth="1"/>
    <col min="33" max="36" width="16.109375" style="63" hidden="1" customWidth="1"/>
    <col min="37" max="39" width="16.109375" style="62" hidden="1" customWidth="1"/>
    <col min="40" max="40" width="16.109375" style="63" hidden="1" customWidth="1"/>
    <col min="41" max="16384" width="16.109375" style="62" hidden="1"/>
  </cols>
  <sheetData>
    <row r="1" spans="1:40" ht="7.5" customHeight="1">
      <c r="B1" s="31"/>
      <c r="C1" s="34"/>
      <c r="D1" s="34"/>
      <c r="E1" s="31"/>
      <c r="F1" s="31"/>
      <c r="G1" s="31"/>
      <c r="H1" s="34"/>
      <c r="I1" s="34"/>
      <c r="J1" s="34"/>
      <c r="K1" s="34"/>
      <c r="L1" s="31"/>
      <c r="M1" s="31"/>
      <c r="N1" s="31"/>
      <c r="O1" s="34"/>
      <c r="P1" s="34"/>
      <c r="Q1" s="31"/>
      <c r="R1" s="31"/>
    </row>
    <row r="2" spans="1:40" s="40" customFormat="1" ht="14.4">
      <c r="A2" s="35"/>
      <c r="B2"/>
      <c r="C2" s="36"/>
      <c r="D2" s="36"/>
      <c r="E2" s="36"/>
      <c r="F2" s="12"/>
      <c r="G2" s="12"/>
      <c r="H2" s="37"/>
      <c r="I2" s="12"/>
      <c r="J2" s="38"/>
      <c r="K2" s="12"/>
      <c r="L2" s="38"/>
      <c r="M2" s="12"/>
      <c r="N2" s="38"/>
      <c r="O2" s="74"/>
      <c r="P2" s="74"/>
      <c r="Q2"/>
      <c r="R2"/>
    </row>
    <row r="3" spans="1:40" s="40" customFormat="1" ht="14.4">
      <c r="A3" s="35"/>
      <c r="B3"/>
      <c r="C3" s="36"/>
      <c r="D3" s="36"/>
      <c r="E3" s="36"/>
      <c r="F3" s="12"/>
      <c r="G3" s="12"/>
      <c r="H3" s="37"/>
      <c r="I3" s="12"/>
      <c r="J3" s="38"/>
      <c r="K3" s="12"/>
      <c r="L3" s="38"/>
      <c r="M3" s="12"/>
      <c r="N3" s="38"/>
      <c r="O3" s="74"/>
      <c r="P3" s="77"/>
    </row>
    <row r="4" spans="1:40" s="40" customFormat="1" ht="14.4">
      <c r="A4" s="35"/>
      <c r="B4"/>
      <c r="C4" s="36"/>
      <c r="D4" s="36"/>
      <c r="E4" s="36"/>
      <c r="F4" s="12"/>
      <c r="G4" s="12"/>
      <c r="H4" s="37"/>
      <c r="I4" s="12"/>
      <c r="J4" s="38"/>
      <c r="K4" s="12"/>
      <c r="L4" s="38"/>
      <c r="M4" s="12"/>
      <c r="N4" s="38"/>
      <c r="O4" s="74"/>
      <c r="P4" s="77"/>
    </row>
    <row r="5" spans="1:40" s="40" customFormat="1" ht="14.4">
      <c r="A5" s="35"/>
      <c r="B5"/>
      <c r="C5" s="36"/>
      <c r="D5" s="36"/>
      <c r="E5" s="36"/>
      <c r="F5" s="12"/>
      <c r="G5" s="12"/>
      <c r="H5" s="37"/>
      <c r="I5" s="12"/>
      <c r="J5" s="38"/>
      <c r="K5" s="12"/>
      <c r="L5" s="38"/>
      <c r="M5" s="12"/>
      <c r="N5" s="38"/>
      <c r="O5" s="74"/>
      <c r="P5" s="77"/>
    </row>
    <row r="6" spans="1:40" s="40" customFormat="1" ht="21.6">
      <c r="A6" s="35"/>
      <c r="B6"/>
      <c r="C6" s="204" t="s">
        <v>76</v>
      </c>
      <c r="D6" s="204"/>
      <c r="E6" s="204"/>
      <c r="F6" s="204"/>
      <c r="G6" s="204"/>
      <c r="H6" s="204"/>
      <c r="I6" s="204"/>
      <c r="J6" s="204"/>
      <c r="K6" s="75"/>
      <c r="L6" s="39"/>
      <c r="M6" s="39"/>
      <c r="N6" s="39"/>
      <c r="O6" s="75"/>
      <c r="P6" s="75"/>
      <c r="Q6" s="39"/>
      <c r="R6" s="39"/>
      <c r="S6" s="39"/>
      <c r="T6" s="39"/>
      <c r="U6" s="39"/>
      <c r="V6" s="39"/>
      <c r="W6" s="39"/>
    </row>
    <row r="7" spans="1:40" ht="12" customHeight="1">
      <c r="E7" s="62"/>
      <c r="F7" s="62"/>
      <c r="G7" s="62"/>
      <c r="P7" s="63"/>
      <c r="Q7" s="62"/>
      <c r="R7" s="62"/>
    </row>
    <row r="8" spans="1:40" ht="7.5" customHeight="1">
      <c r="E8" s="62"/>
      <c r="F8" s="118"/>
      <c r="G8" s="118"/>
      <c r="P8" s="61"/>
      <c r="Q8" s="64"/>
      <c r="R8" s="64"/>
      <c r="S8" s="61"/>
      <c r="T8" s="61"/>
      <c r="U8" s="61"/>
      <c r="V8" s="61"/>
    </row>
    <row r="9" spans="1:40" ht="9" customHeight="1">
      <c r="E9" s="62"/>
      <c r="F9" s="118"/>
      <c r="G9" s="118"/>
      <c r="P9" s="61"/>
      <c r="Q9" s="64"/>
      <c r="R9" s="64"/>
      <c r="S9" s="61"/>
      <c r="T9" s="61"/>
      <c r="U9" s="61"/>
      <c r="V9" s="61"/>
    </row>
    <row r="10" spans="1:40" ht="24" customHeight="1">
      <c r="C10" s="63"/>
      <c r="D10" s="212" t="s">
        <v>565</v>
      </c>
      <c r="E10" s="212"/>
      <c r="F10" s="212"/>
      <c r="G10" s="92"/>
      <c r="P10" s="61"/>
      <c r="Q10" s="64"/>
      <c r="R10" s="64"/>
      <c r="S10" s="61"/>
      <c r="T10" s="61"/>
      <c r="U10" s="61"/>
      <c r="V10" s="61"/>
    </row>
    <row r="11" spans="1:40" ht="27" customHeight="1">
      <c r="C11" s="117"/>
      <c r="D11" s="117"/>
      <c r="E11" s="117"/>
      <c r="F11" s="117"/>
      <c r="G11" s="117"/>
      <c r="P11" s="61"/>
      <c r="Q11" s="64"/>
      <c r="R11" s="64"/>
      <c r="S11" s="61"/>
      <c r="T11" s="61"/>
      <c r="U11" s="61"/>
      <c r="V11" s="61"/>
    </row>
    <row r="12" spans="1:40" s="64" customFormat="1" ht="16.2">
      <c r="A12" s="32"/>
      <c r="B12" s="27"/>
      <c r="D12" s="226" t="s">
        <v>48</v>
      </c>
      <c r="E12" s="227"/>
      <c r="F12" s="228"/>
      <c r="G12" s="84"/>
      <c r="H12" s="26"/>
      <c r="I12" s="26"/>
      <c r="J12" s="26"/>
      <c r="K12" s="26"/>
      <c r="L12" s="27"/>
      <c r="M12" s="27"/>
      <c r="N12" s="27"/>
      <c r="O12" s="26"/>
      <c r="P12" s="61"/>
      <c r="S12" s="61"/>
      <c r="T12" s="61"/>
      <c r="U12" s="61"/>
      <c r="V12" s="61"/>
      <c r="X12" s="61"/>
      <c r="Z12" s="61"/>
      <c r="AA12" s="61"/>
      <c r="AB12" s="61"/>
      <c r="AC12" s="61"/>
      <c r="AD12" s="61"/>
      <c r="AG12" s="61"/>
      <c r="AH12" s="61"/>
      <c r="AI12" s="61"/>
      <c r="AJ12" s="61"/>
      <c r="AN12" s="61"/>
    </row>
    <row r="13" spans="1:40" s="64" customFormat="1" ht="16.2">
      <c r="A13" s="32"/>
      <c r="B13" s="27"/>
      <c r="D13" s="229" t="s">
        <v>587</v>
      </c>
      <c r="E13" s="230"/>
      <c r="F13" s="231"/>
      <c r="G13" s="84"/>
      <c r="H13" s="26"/>
      <c r="I13" s="26"/>
      <c r="J13" s="26"/>
      <c r="K13" s="26"/>
      <c r="L13" s="27"/>
      <c r="M13" s="27"/>
      <c r="N13" s="27"/>
      <c r="O13" s="26"/>
      <c r="P13" s="61"/>
      <c r="S13" s="61"/>
      <c r="T13" s="61"/>
      <c r="U13" s="61"/>
      <c r="V13" s="61"/>
      <c r="X13" s="61"/>
      <c r="Z13" s="61"/>
      <c r="AA13" s="61"/>
      <c r="AB13" s="61"/>
      <c r="AC13" s="61"/>
      <c r="AD13" s="61"/>
      <c r="AG13" s="61"/>
      <c r="AH13" s="61"/>
      <c r="AI13" s="61"/>
      <c r="AJ13" s="61"/>
      <c r="AN13" s="61"/>
    </row>
    <row r="14" spans="1:40" s="64" customFormat="1" ht="16.2">
      <c r="A14" s="32"/>
      <c r="B14" s="27"/>
      <c r="C14" s="88"/>
      <c r="D14" s="41" t="s">
        <v>47</v>
      </c>
      <c r="E14" s="41" t="s">
        <v>547</v>
      </c>
      <c r="F14" s="41" t="s">
        <v>49</v>
      </c>
      <c r="G14" s="84"/>
      <c r="H14" s="26"/>
      <c r="I14" s="26"/>
      <c r="J14" s="26"/>
      <c r="K14" s="26"/>
      <c r="L14" s="27"/>
      <c r="M14" s="27"/>
      <c r="N14" s="27"/>
      <c r="O14" s="26"/>
      <c r="P14" s="61"/>
      <c r="S14" s="61"/>
      <c r="T14" s="61"/>
      <c r="U14" s="61"/>
      <c r="V14" s="61"/>
      <c r="X14" s="61"/>
      <c r="Z14" s="61"/>
      <c r="AA14" s="61"/>
      <c r="AB14" s="61"/>
      <c r="AC14" s="61"/>
      <c r="AD14" s="61"/>
      <c r="AG14" s="61"/>
      <c r="AH14" s="61"/>
      <c r="AI14" s="61"/>
      <c r="AJ14" s="61"/>
      <c r="AN14" s="61"/>
    </row>
    <row r="15" spans="1:40" s="64" customFormat="1" ht="24">
      <c r="A15" s="32"/>
      <c r="B15" s="27"/>
      <c r="C15" s="89"/>
      <c r="D15" s="70" t="s">
        <v>30</v>
      </c>
      <c r="E15" s="79" t="s">
        <v>50</v>
      </c>
      <c r="F15" s="79" t="s">
        <v>51</v>
      </c>
      <c r="G15" s="85"/>
      <c r="H15" s="26"/>
      <c r="I15" s="26"/>
      <c r="J15" s="26"/>
      <c r="K15" s="26"/>
      <c r="L15" s="27"/>
      <c r="M15" s="27"/>
      <c r="N15" s="27"/>
      <c r="O15" s="26"/>
      <c r="P15" s="61"/>
      <c r="S15" s="61"/>
      <c r="T15" s="61"/>
      <c r="U15" s="61"/>
      <c r="V15" s="61"/>
      <c r="X15" s="61"/>
      <c r="Z15" s="61"/>
      <c r="AA15" s="61"/>
      <c r="AB15" s="61"/>
      <c r="AC15" s="61"/>
      <c r="AD15" s="61"/>
      <c r="AG15" s="61"/>
      <c r="AH15" s="61"/>
      <c r="AI15" s="61"/>
      <c r="AJ15" s="61"/>
      <c r="AN15" s="61"/>
    </row>
    <row r="16" spans="1:40" s="64" customFormat="1" ht="13.8">
      <c r="A16" s="32"/>
      <c r="B16" s="27"/>
      <c r="C16" s="89"/>
      <c r="D16" s="70" t="s">
        <v>24</v>
      </c>
      <c r="E16" s="79" t="s">
        <v>52</v>
      </c>
      <c r="F16" s="71" t="s">
        <v>53</v>
      </c>
      <c r="G16" s="86"/>
      <c r="H16" s="26"/>
      <c r="I16" s="26"/>
      <c r="J16" s="26"/>
      <c r="K16" s="26"/>
      <c r="L16" s="27"/>
      <c r="M16" s="27"/>
      <c r="N16" s="27"/>
      <c r="O16" s="26"/>
      <c r="P16" s="61"/>
      <c r="S16" s="61"/>
      <c r="T16" s="61"/>
      <c r="U16" s="61"/>
      <c r="V16" s="61"/>
      <c r="X16" s="61"/>
      <c r="Z16" s="61"/>
      <c r="AA16" s="61"/>
      <c r="AB16" s="61"/>
      <c r="AC16" s="61"/>
      <c r="AD16" s="61"/>
      <c r="AG16" s="61"/>
      <c r="AH16" s="61"/>
      <c r="AI16" s="61"/>
      <c r="AJ16" s="61"/>
      <c r="AN16" s="61"/>
    </row>
    <row r="17" spans="1:40" s="64" customFormat="1" ht="13.8">
      <c r="A17" s="32"/>
      <c r="B17" s="27"/>
      <c r="C17" s="89"/>
      <c r="D17" s="70" t="s">
        <v>25</v>
      </c>
      <c r="E17" s="79" t="s">
        <v>54</v>
      </c>
      <c r="F17" s="71" t="s">
        <v>55</v>
      </c>
      <c r="G17" s="86"/>
      <c r="H17" s="26"/>
      <c r="I17" s="26"/>
      <c r="J17" s="26"/>
      <c r="K17" s="26"/>
      <c r="L17" s="27"/>
      <c r="M17" s="27"/>
      <c r="N17" s="27"/>
      <c r="O17" s="26"/>
      <c r="P17" s="26"/>
      <c r="Q17" s="27"/>
      <c r="R17" s="27"/>
      <c r="S17" s="61"/>
      <c r="T17" s="61"/>
      <c r="U17" s="61"/>
      <c r="V17" s="61"/>
      <c r="X17" s="61"/>
      <c r="Z17" s="61"/>
      <c r="AA17" s="61"/>
      <c r="AB17" s="61"/>
      <c r="AC17" s="61"/>
      <c r="AD17" s="61"/>
      <c r="AG17" s="61"/>
      <c r="AH17" s="61"/>
      <c r="AI17" s="61"/>
      <c r="AJ17" s="61"/>
      <c r="AN17" s="61"/>
    </row>
    <row r="18" spans="1:40" s="64" customFormat="1" ht="24">
      <c r="A18" s="32"/>
      <c r="B18" s="27"/>
      <c r="C18" s="89"/>
      <c r="D18" s="70" t="s">
        <v>28</v>
      </c>
      <c r="E18" s="79" t="s">
        <v>589</v>
      </c>
      <c r="F18" s="71" t="s">
        <v>56</v>
      </c>
      <c r="G18" s="86"/>
      <c r="H18" s="26"/>
      <c r="I18" s="26"/>
      <c r="J18" s="26"/>
      <c r="K18" s="26"/>
      <c r="L18" s="27"/>
      <c r="M18" s="27"/>
      <c r="N18" s="27"/>
      <c r="O18" s="26"/>
      <c r="P18" s="26"/>
      <c r="Q18" s="27"/>
      <c r="R18" s="27"/>
      <c r="S18" s="61"/>
      <c r="T18" s="61"/>
      <c r="U18" s="61"/>
      <c r="V18" s="61"/>
      <c r="X18" s="61"/>
      <c r="Z18" s="61"/>
      <c r="AA18" s="61"/>
      <c r="AB18" s="61"/>
      <c r="AC18" s="61"/>
      <c r="AD18" s="61"/>
      <c r="AG18" s="61"/>
      <c r="AH18" s="61"/>
      <c r="AI18" s="61"/>
      <c r="AJ18" s="61"/>
      <c r="AN18" s="61"/>
    </row>
    <row r="19" spans="1:40" s="64" customFormat="1" ht="24">
      <c r="A19" s="32"/>
      <c r="B19" s="27"/>
      <c r="C19" s="89"/>
      <c r="D19" s="70" t="s">
        <v>29</v>
      </c>
      <c r="E19" s="79" t="s">
        <v>57</v>
      </c>
      <c r="F19" s="71" t="s">
        <v>551</v>
      </c>
      <c r="G19" s="86"/>
      <c r="H19" s="26"/>
      <c r="I19" s="26"/>
      <c r="J19" s="26"/>
      <c r="K19" s="26"/>
      <c r="L19" s="27"/>
      <c r="M19" s="27"/>
      <c r="N19" s="27"/>
      <c r="O19" s="26"/>
      <c r="P19" s="26"/>
      <c r="Q19" s="27"/>
      <c r="R19" s="27"/>
      <c r="S19" s="61"/>
      <c r="T19" s="61"/>
      <c r="U19" s="61"/>
      <c r="V19" s="61"/>
      <c r="X19" s="61"/>
      <c r="Z19" s="61"/>
      <c r="AA19" s="61"/>
      <c r="AB19" s="61"/>
      <c r="AC19" s="61"/>
      <c r="AD19" s="61"/>
      <c r="AG19" s="61"/>
      <c r="AH19" s="61"/>
      <c r="AI19" s="61"/>
      <c r="AJ19" s="61"/>
      <c r="AN19" s="61"/>
    </row>
    <row r="20" spans="1:40" s="64" customFormat="1" ht="26.25" customHeight="1">
      <c r="A20" s="32"/>
      <c r="B20" s="27"/>
      <c r="C20" s="90"/>
      <c r="D20" s="28"/>
      <c r="E20" s="28"/>
      <c r="F20" s="28"/>
      <c r="G20" s="90"/>
      <c r="H20" s="26"/>
      <c r="I20" s="26"/>
      <c r="J20" s="26"/>
      <c r="K20" s="26"/>
      <c r="L20" s="27"/>
      <c r="M20" s="27"/>
      <c r="N20" s="27"/>
      <c r="O20" s="26"/>
      <c r="P20" s="26"/>
      <c r="Q20" s="27"/>
      <c r="R20" s="27"/>
      <c r="S20" s="61"/>
      <c r="T20" s="61"/>
      <c r="U20" s="61"/>
      <c r="V20" s="61"/>
      <c r="X20" s="61"/>
      <c r="Z20" s="61"/>
      <c r="AA20" s="61"/>
      <c r="AB20" s="61"/>
      <c r="AC20" s="61"/>
      <c r="AD20" s="61"/>
      <c r="AG20" s="61"/>
      <c r="AH20" s="61"/>
      <c r="AI20" s="61"/>
      <c r="AJ20" s="61"/>
      <c r="AN20" s="61"/>
    </row>
    <row r="21" spans="1:40" s="64" customFormat="1" ht="16.2">
      <c r="A21" s="32"/>
      <c r="B21" s="27"/>
      <c r="D21" s="220" t="s">
        <v>58</v>
      </c>
      <c r="E21" s="221"/>
      <c r="F21" s="222"/>
      <c r="G21" s="81"/>
      <c r="H21" s="26"/>
      <c r="I21" s="26"/>
      <c r="J21" s="26"/>
      <c r="K21" s="26"/>
      <c r="L21" s="27"/>
      <c r="M21" s="27"/>
      <c r="N21" s="27"/>
      <c r="O21" s="26"/>
      <c r="P21" s="26"/>
      <c r="Q21" s="27"/>
      <c r="R21" s="27"/>
      <c r="S21" s="61"/>
      <c r="T21" s="61"/>
      <c r="U21" s="61"/>
      <c r="V21" s="61"/>
      <c r="X21" s="61"/>
      <c r="Z21" s="61"/>
      <c r="AA21" s="61"/>
      <c r="AB21" s="61"/>
      <c r="AC21" s="61"/>
      <c r="AD21" s="61"/>
      <c r="AG21" s="61"/>
      <c r="AH21" s="61"/>
      <c r="AI21" s="61"/>
      <c r="AJ21" s="61"/>
      <c r="AN21" s="61"/>
    </row>
    <row r="22" spans="1:40" s="64" customFormat="1" ht="16.2">
      <c r="A22" s="32"/>
      <c r="B22" s="27"/>
      <c r="D22" s="223" t="s">
        <v>588</v>
      </c>
      <c r="E22" s="224"/>
      <c r="F22" s="225"/>
      <c r="G22" s="81"/>
      <c r="H22" s="26"/>
      <c r="I22" s="26"/>
      <c r="J22" s="26"/>
      <c r="K22" s="26"/>
      <c r="L22" s="27"/>
      <c r="M22" s="27"/>
      <c r="N22" s="27"/>
      <c r="O22" s="26"/>
      <c r="P22" s="26"/>
      <c r="Q22" s="27"/>
      <c r="R22" s="27"/>
      <c r="S22" s="61"/>
      <c r="T22" s="61"/>
      <c r="U22" s="61"/>
      <c r="V22" s="61"/>
      <c r="X22" s="61"/>
      <c r="Z22" s="61"/>
      <c r="AA22" s="61"/>
      <c r="AB22" s="61"/>
      <c r="AC22" s="61"/>
      <c r="AD22" s="61"/>
      <c r="AG22" s="61"/>
      <c r="AH22" s="61"/>
      <c r="AI22" s="61"/>
      <c r="AJ22" s="61"/>
      <c r="AN22" s="61"/>
    </row>
    <row r="23" spans="1:40" s="64" customFormat="1" ht="16.2">
      <c r="A23" s="32"/>
      <c r="B23" s="27"/>
      <c r="C23" s="91"/>
      <c r="D23" s="41" t="s">
        <v>47</v>
      </c>
      <c r="E23" s="232" t="s">
        <v>547</v>
      </c>
      <c r="F23" s="232"/>
      <c r="G23" s="82"/>
      <c r="H23" s="26"/>
      <c r="I23" s="26"/>
      <c r="J23" s="26"/>
      <c r="K23" s="26"/>
      <c r="L23" s="27"/>
      <c r="M23" s="27"/>
      <c r="N23" s="27"/>
      <c r="O23" s="26"/>
      <c r="P23" s="26"/>
      <c r="Q23" s="27"/>
      <c r="R23" s="27"/>
      <c r="S23" s="61"/>
      <c r="T23" s="61"/>
      <c r="U23" s="61"/>
      <c r="V23" s="61"/>
      <c r="X23" s="61"/>
      <c r="Z23" s="61"/>
      <c r="AA23" s="61"/>
      <c r="AB23" s="61"/>
      <c r="AC23" s="61"/>
      <c r="AD23" s="61"/>
      <c r="AG23" s="61"/>
      <c r="AH23" s="61"/>
      <c r="AI23" s="61"/>
      <c r="AJ23" s="61"/>
      <c r="AN23" s="61"/>
    </row>
    <row r="24" spans="1:40" s="64" customFormat="1" ht="13.8">
      <c r="A24" s="32"/>
      <c r="B24" s="27"/>
      <c r="C24" s="89"/>
      <c r="D24" s="70" t="s">
        <v>560</v>
      </c>
      <c r="E24" s="233" t="s">
        <v>555</v>
      </c>
      <c r="F24" s="233"/>
      <c r="G24" s="83"/>
      <c r="H24" s="26"/>
      <c r="I24" s="26"/>
      <c r="J24" s="26"/>
      <c r="K24" s="26"/>
      <c r="L24" s="27"/>
      <c r="M24" s="27"/>
      <c r="N24" s="27"/>
      <c r="O24" s="26"/>
      <c r="P24" s="26"/>
      <c r="Q24" s="27"/>
      <c r="R24" s="27"/>
      <c r="S24" s="61"/>
      <c r="T24" s="61"/>
      <c r="U24" s="61"/>
      <c r="V24" s="61"/>
      <c r="X24" s="61"/>
      <c r="Z24" s="61"/>
      <c r="AA24" s="61"/>
      <c r="AB24" s="61"/>
      <c r="AC24" s="61"/>
      <c r="AD24" s="61"/>
      <c r="AG24" s="61"/>
      <c r="AH24" s="61"/>
      <c r="AI24" s="61"/>
      <c r="AJ24" s="61"/>
      <c r="AN24" s="61"/>
    </row>
    <row r="25" spans="1:40" s="64" customFormat="1" ht="13.8">
      <c r="A25" s="32"/>
      <c r="B25" s="27"/>
      <c r="C25" s="89"/>
      <c r="D25" s="70" t="s">
        <v>27</v>
      </c>
      <c r="E25" s="233" t="s">
        <v>556</v>
      </c>
      <c r="F25" s="233"/>
      <c r="G25" s="83"/>
      <c r="H25" s="61"/>
      <c r="I25" s="61"/>
      <c r="J25" s="61"/>
      <c r="K25" s="61"/>
      <c r="L25" s="27"/>
      <c r="M25" s="27"/>
      <c r="N25" s="27"/>
      <c r="O25" s="26"/>
      <c r="P25" s="26"/>
      <c r="Q25" s="27"/>
      <c r="R25" s="27"/>
      <c r="S25" s="61"/>
      <c r="T25" s="61"/>
      <c r="U25" s="61"/>
      <c r="V25" s="61"/>
      <c r="X25" s="61"/>
      <c r="Z25" s="61"/>
      <c r="AA25" s="61"/>
      <c r="AB25" s="61"/>
      <c r="AC25" s="61"/>
      <c r="AD25" s="61"/>
      <c r="AG25" s="61"/>
      <c r="AH25" s="61"/>
      <c r="AI25" s="61"/>
      <c r="AJ25" s="61"/>
      <c r="AN25" s="61"/>
    </row>
    <row r="26" spans="1:40" s="64" customFormat="1" ht="13.8">
      <c r="A26" s="32"/>
      <c r="B26" s="27"/>
      <c r="C26" s="89"/>
      <c r="D26" s="70" t="s">
        <v>14</v>
      </c>
      <c r="E26" s="233" t="s">
        <v>557</v>
      </c>
      <c r="F26" s="233"/>
      <c r="G26" s="83"/>
      <c r="L26" s="27"/>
      <c r="M26" s="27"/>
      <c r="N26" s="27"/>
      <c r="O26" s="26"/>
      <c r="P26" s="26"/>
      <c r="Q26" s="27"/>
      <c r="R26" s="27"/>
      <c r="S26" s="61"/>
      <c r="T26" s="61"/>
      <c r="U26" s="61"/>
      <c r="V26" s="61"/>
      <c r="X26" s="61"/>
      <c r="Z26" s="61"/>
      <c r="AA26" s="61"/>
      <c r="AB26" s="61"/>
      <c r="AC26" s="61"/>
      <c r="AD26" s="61"/>
      <c r="AG26" s="61"/>
      <c r="AH26" s="61"/>
      <c r="AI26" s="61"/>
      <c r="AJ26" s="61"/>
      <c r="AN26" s="61"/>
    </row>
    <row r="27" spans="1:40" s="64" customFormat="1" ht="13.8">
      <c r="A27" s="32"/>
      <c r="B27" s="27"/>
      <c r="C27" s="89"/>
      <c r="D27" s="70" t="s">
        <v>26</v>
      </c>
      <c r="E27" s="233" t="s">
        <v>558</v>
      </c>
      <c r="F27" s="233"/>
      <c r="G27" s="83"/>
      <c r="H27" s="90"/>
      <c r="I27" s="90"/>
      <c r="J27" s="90"/>
      <c r="K27" s="90"/>
      <c r="L27" s="27"/>
      <c r="M27" s="27"/>
      <c r="N27" s="27"/>
      <c r="O27" s="26"/>
      <c r="P27" s="26"/>
      <c r="Q27" s="27"/>
      <c r="R27" s="27"/>
      <c r="X27" s="61"/>
      <c r="Z27" s="61"/>
      <c r="AA27" s="61"/>
      <c r="AB27" s="61"/>
      <c r="AC27" s="61"/>
      <c r="AD27" s="61"/>
      <c r="AG27" s="61"/>
      <c r="AH27" s="61"/>
      <c r="AI27" s="61"/>
      <c r="AJ27" s="61"/>
      <c r="AN27" s="61"/>
    </row>
    <row r="28" spans="1:40" s="64" customFormat="1" ht="13.8">
      <c r="A28" s="32"/>
      <c r="B28" s="27"/>
      <c r="C28" s="89"/>
      <c r="D28" s="70" t="s">
        <v>561</v>
      </c>
      <c r="E28" s="233" t="s">
        <v>559</v>
      </c>
      <c r="F28" s="233"/>
      <c r="G28" s="83"/>
      <c r="H28" s="90"/>
      <c r="I28" s="90"/>
      <c r="J28" s="90"/>
      <c r="K28" s="90"/>
      <c r="L28" s="27"/>
      <c r="M28" s="27"/>
      <c r="N28" s="27"/>
      <c r="O28" s="26"/>
      <c r="P28" s="26"/>
      <c r="Q28" s="27"/>
      <c r="R28" s="27"/>
      <c r="X28" s="61"/>
      <c r="Z28" s="61"/>
      <c r="AA28" s="61"/>
      <c r="AB28" s="61"/>
      <c r="AC28" s="61"/>
      <c r="AD28" s="61"/>
      <c r="AG28" s="61"/>
      <c r="AH28" s="61"/>
      <c r="AI28" s="61"/>
      <c r="AJ28" s="61"/>
      <c r="AN28" s="61"/>
    </row>
    <row r="29" spans="1:40" s="64" customFormat="1" ht="41.25" customHeight="1">
      <c r="A29" s="32"/>
      <c r="B29" s="27"/>
      <c r="C29" s="87"/>
      <c r="D29" s="87"/>
      <c r="E29" s="83"/>
      <c r="F29" s="83"/>
      <c r="G29" s="83"/>
      <c r="H29" s="90"/>
      <c r="I29" s="90"/>
      <c r="J29" s="90"/>
      <c r="K29" s="90"/>
      <c r="L29" s="27"/>
      <c r="M29" s="27"/>
      <c r="N29" s="27"/>
      <c r="O29" s="26"/>
      <c r="P29" s="26"/>
      <c r="Q29" s="27"/>
      <c r="R29" s="27"/>
      <c r="X29" s="61"/>
      <c r="Z29" s="61"/>
      <c r="AA29" s="61"/>
      <c r="AB29" s="61"/>
      <c r="AC29" s="61"/>
      <c r="AD29" s="61"/>
      <c r="AG29" s="61"/>
      <c r="AH29" s="61"/>
      <c r="AI29" s="61"/>
      <c r="AJ29" s="61"/>
      <c r="AN29" s="61"/>
    </row>
    <row r="30" spans="1:40" s="64" customFormat="1" ht="47.25" customHeight="1">
      <c r="A30" s="32"/>
      <c r="B30" s="27"/>
      <c r="C30" s="218" t="s">
        <v>596</v>
      </c>
      <c r="D30" s="219"/>
      <c r="E30" s="219"/>
      <c r="F30" s="219"/>
      <c r="G30" s="219"/>
      <c r="H30" s="219"/>
      <c r="I30" s="219"/>
      <c r="J30" s="219"/>
      <c r="K30" s="28"/>
      <c r="L30" s="27"/>
      <c r="M30" s="27"/>
      <c r="N30" s="27"/>
      <c r="O30" s="26"/>
      <c r="P30" s="26"/>
      <c r="Q30" s="27"/>
      <c r="R30" s="27"/>
      <c r="X30" s="61"/>
      <c r="Z30" s="61"/>
      <c r="AA30" s="61"/>
      <c r="AB30" s="61"/>
      <c r="AC30" s="61"/>
      <c r="AD30" s="61"/>
      <c r="AG30" s="61"/>
      <c r="AH30" s="61"/>
      <c r="AI30" s="61"/>
      <c r="AJ30" s="61"/>
      <c r="AN30" s="61"/>
    </row>
    <row r="31" spans="1:40" s="64" customFormat="1" ht="25.5" customHeight="1">
      <c r="A31" s="32"/>
      <c r="B31" s="27"/>
      <c r="C31" s="97"/>
      <c r="D31" s="98"/>
      <c r="E31" s="98"/>
      <c r="F31" s="98"/>
      <c r="G31" s="98"/>
      <c r="H31" s="98"/>
      <c r="I31" s="98"/>
      <c r="J31" s="98"/>
      <c r="K31" s="28"/>
      <c r="L31" s="27"/>
      <c r="M31" s="27"/>
      <c r="N31" s="27"/>
      <c r="O31" s="26"/>
      <c r="P31" s="26"/>
      <c r="Q31" s="27"/>
      <c r="R31" s="27"/>
      <c r="X31" s="61"/>
      <c r="Z31" s="61"/>
      <c r="AA31" s="61"/>
      <c r="AB31" s="61"/>
      <c r="AC31" s="61"/>
      <c r="AD31" s="61"/>
      <c r="AG31" s="61"/>
      <c r="AH31" s="61"/>
      <c r="AI31" s="61"/>
      <c r="AJ31" s="61"/>
      <c r="AN31" s="61"/>
    </row>
    <row r="32" spans="1:40" s="64" customFormat="1" ht="39" customHeight="1">
      <c r="A32" s="32"/>
      <c r="B32" s="27"/>
      <c r="C32" s="94" t="s">
        <v>608</v>
      </c>
      <c r="D32" s="95" t="s">
        <v>0</v>
      </c>
      <c r="E32" s="95" t="s">
        <v>68</v>
      </c>
      <c r="F32" s="96" t="s">
        <v>67</v>
      </c>
      <c r="G32" s="96" t="s">
        <v>584</v>
      </c>
      <c r="H32" s="96" t="s">
        <v>3</v>
      </c>
      <c r="I32" s="95" t="s">
        <v>1</v>
      </c>
      <c r="J32" s="96" t="s">
        <v>548</v>
      </c>
      <c r="K32" s="28"/>
      <c r="L32" s="27"/>
      <c r="M32" s="27"/>
      <c r="N32" s="27"/>
      <c r="O32" s="26"/>
      <c r="P32" s="26"/>
      <c r="Q32" s="27"/>
      <c r="R32" s="27"/>
      <c r="X32" s="61"/>
      <c r="Z32" s="61"/>
      <c r="AA32" s="61"/>
      <c r="AB32" s="61"/>
      <c r="AC32" s="61"/>
      <c r="AD32" s="61"/>
      <c r="AG32" s="61"/>
      <c r="AH32" s="61"/>
      <c r="AI32" s="61"/>
      <c r="AJ32" s="61"/>
      <c r="AN32" s="61"/>
    </row>
    <row r="33" spans="1:46" s="64" customFormat="1" ht="23.25" customHeight="1">
      <c r="A33" s="32"/>
      <c r="B33" s="27"/>
      <c r="C33" s="240" t="s">
        <v>8</v>
      </c>
      <c r="D33" s="244" t="s">
        <v>585</v>
      </c>
      <c r="E33" s="213" t="s">
        <v>590</v>
      </c>
      <c r="F33" s="213" t="s">
        <v>586</v>
      </c>
      <c r="G33" s="244" t="s">
        <v>573</v>
      </c>
      <c r="H33" s="247" t="s">
        <v>28</v>
      </c>
      <c r="I33" s="247" t="s">
        <v>14</v>
      </c>
      <c r="J33" s="241">
        <v>12</v>
      </c>
      <c r="K33" s="28"/>
      <c r="L33" s="27"/>
      <c r="M33" s="27"/>
      <c r="N33" s="27"/>
      <c r="O33" s="26"/>
      <c r="P33" s="26"/>
      <c r="Q33" s="27"/>
      <c r="R33" s="27"/>
      <c r="X33" s="61"/>
      <c r="Z33" s="61"/>
      <c r="AA33" s="61"/>
      <c r="AB33" s="61"/>
      <c r="AC33" s="61"/>
      <c r="AD33" s="61"/>
      <c r="AG33" s="61"/>
      <c r="AH33" s="61"/>
      <c r="AI33" s="61"/>
      <c r="AJ33" s="61"/>
      <c r="AN33" s="61"/>
    </row>
    <row r="34" spans="1:46" s="64" customFormat="1" ht="23.25" customHeight="1">
      <c r="A34" s="32"/>
      <c r="B34" s="27"/>
      <c r="C34" s="240"/>
      <c r="D34" s="245"/>
      <c r="E34" s="214"/>
      <c r="F34" s="214"/>
      <c r="G34" s="245"/>
      <c r="H34" s="248"/>
      <c r="I34" s="248"/>
      <c r="J34" s="242"/>
      <c r="K34" s="28"/>
      <c r="L34" s="27"/>
      <c r="M34" s="27"/>
      <c r="N34" s="27"/>
      <c r="O34" s="26"/>
      <c r="P34" s="26"/>
      <c r="Q34" s="27"/>
      <c r="R34" s="27"/>
      <c r="X34" s="61"/>
      <c r="Z34" s="61"/>
      <c r="AA34" s="61"/>
      <c r="AB34" s="61"/>
      <c r="AC34" s="61"/>
      <c r="AD34" s="61"/>
      <c r="AG34" s="61"/>
      <c r="AH34" s="61"/>
      <c r="AI34" s="61"/>
      <c r="AJ34" s="61"/>
      <c r="AN34" s="61"/>
    </row>
    <row r="35" spans="1:46" s="64" customFormat="1" ht="23.25" customHeight="1">
      <c r="A35" s="32"/>
      <c r="B35" s="27"/>
      <c r="C35" s="240"/>
      <c r="D35" s="246"/>
      <c r="E35" s="215"/>
      <c r="F35" s="215"/>
      <c r="G35" s="246"/>
      <c r="H35" s="249"/>
      <c r="I35" s="249"/>
      <c r="J35" s="243"/>
      <c r="K35" s="28"/>
      <c r="L35" s="27"/>
      <c r="M35" s="27"/>
      <c r="N35" s="27"/>
      <c r="O35" s="26"/>
      <c r="P35" s="26"/>
      <c r="Q35" s="27"/>
      <c r="R35" s="27"/>
      <c r="X35" s="61"/>
      <c r="Z35" s="61"/>
      <c r="AA35" s="61"/>
      <c r="AB35" s="61"/>
      <c r="AC35" s="61"/>
      <c r="AD35" s="61"/>
      <c r="AG35" s="61"/>
      <c r="AH35" s="61"/>
      <c r="AI35" s="61"/>
      <c r="AJ35" s="61"/>
      <c r="AN35" s="61"/>
    </row>
    <row r="36" spans="1:46" s="64" customFormat="1" ht="36" customHeight="1">
      <c r="A36" s="32"/>
      <c r="C36" s="87"/>
      <c r="D36" s="113"/>
      <c r="E36" s="83"/>
      <c r="F36" s="83"/>
      <c r="G36" s="113"/>
      <c r="H36" s="114"/>
      <c r="I36" s="114"/>
      <c r="J36" s="115"/>
      <c r="K36" s="90"/>
      <c r="O36" s="61"/>
      <c r="P36" s="61"/>
      <c r="X36" s="61"/>
      <c r="Z36" s="61"/>
      <c r="AA36" s="61"/>
      <c r="AB36" s="61"/>
      <c r="AC36" s="61"/>
      <c r="AD36" s="61"/>
      <c r="AG36" s="61"/>
      <c r="AH36" s="61"/>
      <c r="AI36" s="61"/>
      <c r="AJ36" s="61"/>
      <c r="AN36" s="61"/>
    </row>
    <row r="37" spans="1:46" s="64" customFormat="1" ht="36" customHeight="1">
      <c r="A37" s="32"/>
      <c r="C37" s="216"/>
      <c r="D37" s="216"/>
      <c r="E37" s="216"/>
      <c r="F37" s="216"/>
      <c r="G37" s="113"/>
      <c r="H37" s="114"/>
      <c r="I37" s="114"/>
      <c r="J37" s="115"/>
      <c r="K37" s="90"/>
      <c r="O37" s="61"/>
      <c r="P37" s="61"/>
      <c r="X37" s="61"/>
      <c r="Z37" s="61"/>
      <c r="AA37" s="61"/>
      <c r="AB37" s="61"/>
      <c r="AC37" s="61"/>
      <c r="AD37" s="61"/>
      <c r="AG37" s="61"/>
      <c r="AH37" s="61"/>
      <c r="AI37" s="61"/>
      <c r="AJ37" s="61"/>
      <c r="AN37" s="61"/>
    </row>
    <row r="38" spans="1:46" s="64" customFormat="1" ht="36" customHeight="1">
      <c r="A38" s="32"/>
      <c r="C38" s="116"/>
      <c r="D38" s="116"/>
      <c r="E38" s="116"/>
      <c r="F38" s="116"/>
      <c r="G38" s="113"/>
      <c r="H38" s="114"/>
      <c r="I38" s="114"/>
      <c r="J38" s="115"/>
      <c r="K38" s="90"/>
      <c r="O38" s="61"/>
      <c r="P38" s="61"/>
      <c r="X38" s="61"/>
      <c r="Z38" s="61"/>
      <c r="AA38" s="61"/>
      <c r="AB38" s="61"/>
      <c r="AC38" s="61"/>
      <c r="AD38" s="61"/>
      <c r="AG38" s="61"/>
      <c r="AH38" s="61"/>
      <c r="AI38" s="61"/>
      <c r="AJ38" s="61"/>
      <c r="AN38" s="61"/>
    </row>
    <row r="39" spans="1:46" s="64" customFormat="1" ht="34.5" customHeight="1" thickBot="1">
      <c r="A39" s="32"/>
      <c r="B39" s="27"/>
      <c r="C39" s="217" t="s">
        <v>597</v>
      </c>
      <c r="D39" s="217"/>
      <c r="E39" s="217"/>
      <c r="F39" s="217"/>
      <c r="G39" s="29"/>
      <c r="H39" s="29"/>
      <c r="I39" s="26"/>
      <c r="J39" s="26"/>
      <c r="K39" s="26"/>
      <c r="L39" s="29"/>
      <c r="M39" s="29"/>
      <c r="N39" s="29"/>
      <c r="O39" s="26"/>
      <c r="P39" s="26"/>
      <c r="Q39" s="29"/>
      <c r="R39" s="29"/>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row>
    <row r="40" spans="1:46" s="111" customFormat="1" ht="57.75" customHeight="1">
      <c r="A40" s="33"/>
      <c r="B40" s="27"/>
      <c r="C40" s="188" t="s">
        <v>608</v>
      </c>
      <c r="D40" s="188" t="s">
        <v>0</v>
      </c>
      <c r="E40" s="188" t="s">
        <v>68</v>
      </c>
      <c r="F40" s="188" t="s">
        <v>67</v>
      </c>
      <c r="G40" s="188" t="s">
        <v>584</v>
      </c>
      <c r="H40" s="189" t="s">
        <v>3</v>
      </c>
      <c r="I40" s="189" t="s">
        <v>1</v>
      </c>
      <c r="J40" s="190" t="s">
        <v>598</v>
      </c>
      <c r="K40" s="30"/>
      <c r="L40" s="30"/>
      <c r="M40" s="30"/>
      <c r="N40" s="76"/>
      <c r="O40" s="76"/>
      <c r="P40" s="30"/>
      <c r="Q40" s="30"/>
      <c r="R40" s="30"/>
      <c r="AS40" s="112"/>
      <c r="AT40" s="112"/>
    </row>
    <row r="41" spans="1:46" s="64" customFormat="1" ht="80.099999999999994" customHeight="1">
      <c r="A41" s="32"/>
      <c r="B41" s="27"/>
      <c r="C41" s="69" t="s">
        <v>8</v>
      </c>
      <c r="D41" s="187" t="s">
        <v>611</v>
      </c>
      <c r="E41" s="93" t="s">
        <v>604</v>
      </c>
      <c r="F41" s="72" t="s">
        <v>610</v>
      </c>
      <c r="G41" s="104"/>
      <c r="H41" s="104"/>
      <c r="I41" s="104"/>
      <c r="J41" s="106">
        <f t="shared" ref="J41:J49" si="0">N41</f>
        <v>0</v>
      </c>
      <c r="K41" s="27"/>
      <c r="L41" s="27"/>
      <c r="M41" s="27"/>
      <c r="N41" s="107">
        <f>+Q41*R41</f>
        <v>0</v>
      </c>
      <c r="O41" s="107" t="str">
        <f>Prioridad!H15</f>
        <v>No Determinado</v>
      </c>
      <c r="P41" s="108"/>
      <c r="Q41" s="109">
        <f>IF(H41=$D$15,1,IF(H41=$D$16,2,IF(H41=$D$17,3,IF(H41=$D$18,4,IF(H41=$D$19,5,0)))))</f>
        <v>0</v>
      </c>
      <c r="R41" s="109">
        <f>IF(I41=$D$24,1,IF(I41=$D$25,2,IF(I41=$D$26,3,IF(I41=$D$27,4,IF(I41=$D$28,5,0)))))</f>
        <v>0</v>
      </c>
      <c r="S41" s="61"/>
      <c r="T41" s="61"/>
      <c r="U41" s="61"/>
      <c r="W41" s="61"/>
      <c r="Y41" s="61"/>
      <c r="Z41" s="61"/>
      <c r="AA41" s="61"/>
      <c r="AB41" s="61"/>
      <c r="AC41" s="61"/>
      <c r="AF41" s="61"/>
      <c r="AG41" s="61"/>
      <c r="AH41" s="61"/>
      <c r="AI41" s="61"/>
      <c r="AM41" s="61"/>
    </row>
    <row r="42" spans="1:46" s="64" customFormat="1" ht="80.099999999999994" customHeight="1">
      <c r="A42" s="32"/>
      <c r="B42" s="27"/>
      <c r="C42" s="234" t="s">
        <v>9</v>
      </c>
      <c r="D42" s="237" t="s">
        <v>612</v>
      </c>
      <c r="E42" s="237" t="s">
        <v>609</v>
      </c>
      <c r="F42" s="236" t="s">
        <v>69</v>
      </c>
      <c r="G42" s="104"/>
      <c r="H42" s="104"/>
      <c r="I42" s="104"/>
      <c r="J42" s="106">
        <f t="shared" si="0"/>
        <v>0</v>
      </c>
      <c r="K42" s="27"/>
      <c r="L42" s="27"/>
      <c r="M42" s="27"/>
      <c r="N42" s="107">
        <f>+Q42*R42</f>
        <v>0</v>
      </c>
      <c r="O42" s="107" t="str">
        <f>Prioridad!H16</f>
        <v>No Determinado</v>
      </c>
      <c r="P42" s="108"/>
      <c r="Q42" s="109">
        <f t="shared" ref="Q42:Q50" si="1">IF(H42=$D$15,1,IF(H42=$D$16,2,IF(H42=$D$17,3,IF(H42=$D$18,4,IF(H42=$D$19,5,0)))))</f>
        <v>0</v>
      </c>
      <c r="R42" s="109">
        <f t="shared" ref="R42:R50" si="2">IF(I42=$D$24,1,IF(I42=$D$25,2,IF(I42=$D$26,3,IF(I42=$D$27,4,IF(I42=$D$28,5,0)))))</f>
        <v>0</v>
      </c>
      <c r="S42" s="61"/>
      <c r="T42" s="61"/>
      <c r="U42" s="61"/>
      <c r="W42" s="61"/>
      <c r="Y42" s="61"/>
      <c r="Z42" s="61"/>
      <c r="AA42" s="61"/>
      <c r="AB42" s="61"/>
      <c r="AC42" s="61"/>
      <c r="AF42" s="61"/>
      <c r="AG42" s="61"/>
      <c r="AH42" s="61"/>
      <c r="AI42" s="61"/>
      <c r="AM42" s="61"/>
    </row>
    <row r="43" spans="1:46" s="64" customFormat="1" ht="80.099999999999994" customHeight="1">
      <c r="A43" s="32"/>
      <c r="B43" s="27"/>
      <c r="C43" s="235"/>
      <c r="D43" s="238"/>
      <c r="E43" s="238"/>
      <c r="F43" s="236"/>
      <c r="G43" s="104"/>
      <c r="H43" s="104"/>
      <c r="I43" s="104"/>
      <c r="J43" s="106">
        <f t="shared" si="0"/>
        <v>0</v>
      </c>
      <c r="K43" s="27"/>
      <c r="L43" s="27"/>
      <c r="M43" s="27"/>
      <c r="N43" s="107">
        <f t="shared" ref="N43:N50" si="3">+Q43*R43</f>
        <v>0</v>
      </c>
      <c r="O43" s="107" t="str">
        <f>Prioridad!H17</f>
        <v>No Determinado</v>
      </c>
      <c r="P43" s="108"/>
      <c r="Q43" s="109">
        <f t="shared" si="1"/>
        <v>0</v>
      </c>
      <c r="R43" s="109">
        <f t="shared" si="2"/>
        <v>0</v>
      </c>
      <c r="S43" s="61"/>
      <c r="T43" s="61"/>
      <c r="U43" s="61"/>
      <c r="W43" s="61"/>
      <c r="Y43" s="61"/>
      <c r="Z43" s="61"/>
      <c r="AA43" s="61"/>
      <c r="AB43" s="61"/>
      <c r="AC43" s="61"/>
      <c r="AF43" s="61"/>
      <c r="AG43" s="61"/>
      <c r="AH43" s="61"/>
      <c r="AI43" s="61"/>
      <c r="AM43" s="61"/>
    </row>
    <row r="44" spans="1:46" s="64" customFormat="1" ht="80.099999999999994" customHeight="1">
      <c r="A44" s="32"/>
      <c r="B44" s="27"/>
      <c r="C44" s="234" t="s">
        <v>10</v>
      </c>
      <c r="D44" s="236" t="s">
        <v>613</v>
      </c>
      <c r="E44" s="236" t="s">
        <v>605</v>
      </c>
      <c r="F44" s="236" t="s">
        <v>550</v>
      </c>
      <c r="G44" s="104"/>
      <c r="H44" s="104"/>
      <c r="I44" s="104"/>
      <c r="J44" s="106">
        <f t="shared" si="0"/>
        <v>0</v>
      </c>
      <c r="K44" s="27"/>
      <c r="L44" s="27"/>
      <c r="M44" s="27"/>
      <c r="N44" s="107">
        <f t="shared" si="3"/>
        <v>0</v>
      </c>
      <c r="O44" s="107" t="str">
        <f>Prioridad!H18</f>
        <v>No Determinado</v>
      </c>
      <c r="P44" s="108"/>
      <c r="Q44" s="109">
        <f t="shared" si="1"/>
        <v>0</v>
      </c>
      <c r="R44" s="109">
        <f t="shared" si="2"/>
        <v>0</v>
      </c>
      <c r="S44" s="61"/>
      <c r="T44" s="61"/>
      <c r="U44" s="61"/>
      <c r="W44" s="61"/>
      <c r="Y44" s="61"/>
      <c r="Z44" s="61"/>
      <c r="AA44" s="61"/>
      <c r="AB44" s="61"/>
      <c r="AC44" s="61"/>
      <c r="AF44" s="61"/>
      <c r="AG44" s="61"/>
      <c r="AH44" s="61"/>
      <c r="AI44" s="61"/>
      <c r="AM44" s="61"/>
    </row>
    <row r="45" spans="1:46" s="64" customFormat="1" ht="80.099999999999994" customHeight="1">
      <c r="A45" s="32"/>
      <c r="B45" s="27"/>
      <c r="C45" s="239"/>
      <c r="D45" s="236"/>
      <c r="E45" s="236"/>
      <c r="F45" s="236"/>
      <c r="G45" s="104"/>
      <c r="H45" s="104"/>
      <c r="I45" s="104"/>
      <c r="J45" s="106">
        <f t="shared" si="0"/>
        <v>0</v>
      </c>
      <c r="K45" s="27"/>
      <c r="L45" s="27"/>
      <c r="M45" s="27"/>
      <c r="N45" s="107">
        <f t="shared" si="3"/>
        <v>0</v>
      </c>
      <c r="O45" s="107" t="str">
        <f>Prioridad!H19</f>
        <v>No Determinado</v>
      </c>
      <c r="P45" s="108"/>
      <c r="Q45" s="109">
        <f t="shared" si="1"/>
        <v>0</v>
      </c>
      <c r="R45" s="109">
        <f t="shared" si="2"/>
        <v>0</v>
      </c>
      <c r="S45" s="61"/>
      <c r="T45" s="61"/>
      <c r="U45" s="61"/>
      <c r="W45" s="61"/>
      <c r="Y45" s="61"/>
      <c r="Z45" s="61"/>
      <c r="AA45" s="61"/>
      <c r="AB45" s="61"/>
      <c r="AC45" s="61"/>
      <c r="AF45" s="61"/>
      <c r="AG45" s="61"/>
      <c r="AH45" s="61"/>
      <c r="AI45" s="61"/>
      <c r="AM45" s="61"/>
    </row>
    <row r="46" spans="1:46" s="64" customFormat="1" ht="80.099999999999994" customHeight="1">
      <c r="A46" s="32"/>
      <c r="B46" s="27"/>
      <c r="C46" s="239"/>
      <c r="D46" s="236"/>
      <c r="E46" s="236"/>
      <c r="F46" s="236"/>
      <c r="G46" s="104"/>
      <c r="H46" s="104"/>
      <c r="I46" s="104"/>
      <c r="J46" s="106">
        <f t="shared" si="0"/>
        <v>0</v>
      </c>
      <c r="K46" s="27"/>
      <c r="L46" s="27"/>
      <c r="M46" s="27"/>
      <c r="N46" s="107">
        <f t="shared" si="3"/>
        <v>0</v>
      </c>
      <c r="O46" s="107" t="str">
        <f>Prioridad!H20</f>
        <v>No Determinado</v>
      </c>
      <c r="P46" s="108"/>
      <c r="Q46" s="109">
        <f t="shared" si="1"/>
        <v>0</v>
      </c>
      <c r="R46" s="109">
        <f t="shared" si="2"/>
        <v>0</v>
      </c>
      <c r="S46" s="61"/>
      <c r="T46" s="61"/>
      <c r="U46" s="61"/>
      <c r="W46" s="61"/>
      <c r="Y46" s="61"/>
      <c r="Z46" s="61"/>
      <c r="AA46" s="61"/>
      <c r="AB46" s="61"/>
      <c r="AC46" s="61"/>
      <c r="AF46" s="61"/>
      <c r="AG46" s="61"/>
      <c r="AH46" s="61"/>
      <c r="AI46" s="61"/>
      <c r="AM46" s="61"/>
    </row>
    <row r="47" spans="1:46" s="64" customFormat="1" ht="80.099999999999994" customHeight="1">
      <c r="A47" s="32"/>
      <c r="B47" s="27"/>
      <c r="C47" s="235"/>
      <c r="D47" s="236"/>
      <c r="E47" s="236"/>
      <c r="F47" s="236"/>
      <c r="G47" s="104"/>
      <c r="H47" s="104"/>
      <c r="I47" s="104"/>
      <c r="J47" s="106">
        <f t="shared" si="0"/>
        <v>0</v>
      </c>
      <c r="K47" s="27"/>
      <c r="L47" s="27"/>
      <c r="M47" s="27"/>
      <c r="N47" s="107">
        <f t="shared" si="3"/>
        <v>0</v>
      </c>
      <c r="O47" s="107" t="str">
        <f>Prioridad!H21</f>
        <v>No Determinado</v>
      </c>
      <c r="P47" s="108"/>
      <c r="Q47" s="109">
        <f t="shared" si="1"/>
        <v>0</v>
      </c>
      <c r="R47" s="109">
        <f t="shared" si="2"/>
        <v>0</v>
      </c>
      <c r="S47" s="61"/>
      <c r="T47" s="61"/>
      <c r="U47" s="61"/>
      <c r="W47" s="61"/>
      <c r="Y47" s="61"/>
      <c r="Z47" s="61"/>
      <c r="AA47" s="61"/>
      <c r="AB47" s="61"/>
      <c r="AC47" s="61"/>
      <c r="AF47" s="61"/>
      <c r="AG47" s="61"/>
      <c r="AH47" s="61"/>
      <c r="AI47" s="61"/>
      <c r="AM47" s="61"/>
    </row>
    <row r="48" spans="1:46" s="64" customFormat="1" ht="80.099999999999994" customHeight="1">
      <c r="A48" s="32"/>
      <c r="B48" s="27"/>
      <c r="C48" s="234" t="s">
        <v>11</v>
      </c>
      <c r="D48" s="237" t="s">
        <v>562</v>
      </c>
      <c r="E48" s="236" t="s">
        <v>614</v>
      </c>
      <c r="F48" s="236" t="s">
        <v>615</v>
      </c>
      <c r="G48" s="104"/>
      <c r="H48" s="104"/>
      <c r="I48" s="104"/>
      <c r="J48" s="106">
        <f t="shared" si="0"/>
        <v>0</v>
      </c>
      <c r="K48" s="27"/>
      <c r="L48" s="27"/>
      <c r="M48" s="27"/>
      <c r="N48" s="107">
        <f t="shared" si="3"/>
        <v>0</v>
      </c>
      <c r="O48" s="107" t="str">
        <f>Prioridad!H22</f>
        <v>No Determinado</v>
      </c>
      <c r="P48" s="108"/>
      <c r="Q48" s="109">
        <f t="shared" si="1"/>
        <v>0</v>
      </c>
      <c r="R48" s="109">
        <f t="shared" si="2"/>
        <v>0</v>
      </c>
      <c r="S48" s="61"/>
      <c r="T48" s="61"/>
      <c r="U48" s="61"/>
      <c r="W48" s="61"/>
      <c r="Y48" s="61"/>
      <c r="Z48" s="61"/>
      <c r="AA48" s="61"/>
      <c r="AB48" s="61"/>
      <c r="AC48" s="61"/>
      <c r="AF48" s="61"/>
      <c r="AG48" s="61"/>
      <c r="AH48" s="61"/>
      <c r="AI48" s="61"/>
      <c r="AM48" s="61"/>
    </row>
    <row r="49" spans="1:40" s="64" customFormat="1" ht="80.099999999999994" customHeight="1">
      <c r="A49" s="32"/>
      <c r="B49" s="27"/>
      <c r="C49" s="235"/>
      <c r="D49" s="238"/>
      <c r="E49" s="236"/>
      <c r="F49" s="236"/>
      <c r="G49" s="104"/>
      <c r="H49" s="104"/>
      <c r="I49" s="104"/>
      <c r="J49" s="106">
        <f t="shared" si="0"/>
        <v>0</v>
      </c>
      <c r="K49" s="27"/>
      <c r="L49" s="27"/>
      <c r="M49" s="27"/>
      <c r="N49" s="107">
        <f t="shared" si="3"/>
        <v>0</v>
      </c>
      <c r="O49" s="107" t="str">
        <f>Prioridad!H23</f>
        <v>No Determinado</v>
      </c>
      <c r="P49" s="108"/>
      <c r="Q49" s="109">
        <f t="shared" si="1"/>
        <v>0</v>
      </c>
      <c r="R49" s="109">
        <f t="shared" si="2"/>
        <v>0</v>
      </c>
      <c r="S49" s="61"/>
      <c r="T49" s="61"/>
      <c r="U49" s="61"/>
      <c r="W49" s="61"/>
      <c r="Y49" s="61"/>
      <c r="Z49" s="61"/>
      <c r="AA49" s="61"/>
      <c r="AB49" s="61"/>
      <c r="AC49" s="61"/>
      <c r="AF49" s="61"/>
      <c r="AG49" s="61"/>
      <c r="AH49" s="61"/>
      <c r="AI49" s="61"/>
      <c r="AM49" s="61"/>
    </row>
    <row r="50" spans="1:40" s="64" customFormat="1" ht="80.099999999999994" customHeight="1">
      <c r="A50" s="32"/>
      <c r="B50" s="27"/>
      <c r="C50" s="78" t="s">
        <v>12</v>
      </c>
      <c r="D50" s="187" t="s">
        <v>616</v>
      </c>
      <c r="E50" s="93" t="s">
        <v>601</v>
      </c>
      <c r="F50" s="187" t="s">
        <v>549</v>
      </c>
      <c r="G50" s="105"/>
      <c r="H50" s="104"/>
      <c r="I50" s="104"/>
      <c r="J50" s="106">
        <f t="shared" ref="J50" si="4">N50</f>
        <v>0</v>
      </c>
      <c r="K50" s="27"/>
      <c r="L50" s="27"/>
      <c r="M50" s="27"/>
      <c r="N50" s="107">
        <f t="shared" si="3"/>
        <v>0</v>
      </c>
      <c r="O50" s="107" t="str">
        <f>Prioridad!H24</f>
        <v>No Determinado</v>
      </c>
      <c r="P50" s="108"/>
      <c r="Q50" s="109">
        <f t="shared" si="1"/>
        <v>0</v>
      </c>
      <c r="R50" s="109">
        <f t="shared" si="2"/>
        <v>0</v>
      </c>
      <c r="S50" s="61"/>
      <c r="T50" s="61"/>
      <c r="U50" s="61"/>
      <c r="W50" s="61"/>
      <c r="Y50" s="61"/>
      <c r="Z50" s="61"/>
      <c r="AA50" s="61"/>
      <c r="AB50" s="61"/>
      <c r="AC50" s="61"/>
      <c r="AF50" s="61"/>
      <c r="AG50" s="61"/>
      <c r="AH50" s="61"/>
      <c r="AI50" s="61"/>
      <c r="AM50" s="61"/>
    </row>
    <row r="51" spans="1:40" s="64" customFormat="1" ht="13.8">
      <c r="A51" s="32"/>
      <c r="B51" s="27"/>
      <c r="C51" s="26"/>
      <c r="D51" s="26"/>
      <c r="E51" s="27"/>
      <c r="F51" s="27"/>
      <c r="G51" s="27"/>
      <c r="H51" s="26"/>
      <c r="I51" s="61"/>
      <c r="J51" s="61"/>
      <c r="K51" s="27"/>
      <c r="L51" s="27"/>
      <c r="M51" s="27"/>
      <c r="N51" s="26"/>
      <c r="O51" s="26"/>
      <c r="P51" s="27"/>
      <c r="Q51" s="27"/>
      <c r="R51" s="26"/>
      <c r="S51" s="61"/>
      <c r="T51" s="61"/>
      <c r="U51" s="61"/>
      <c r="W51" s="61"/>
      <c r="Y51" s="61"/>
      <c r="Z51" s="61"/>
      <c r="AA51" s="61"/>
      <c r="AB51" s="61"/>
      <c r="AC51" s="61"/>
      <c r="AF51" s="61"/>
      <c r="AG51" s="61"/>
      <c r="AH51" s="61"/>
      <c r="AI51" s="61"/>
      <c r="AM51" s="61"/>
    </row>
    <row r="52" spans="1:40" s="64" customFormat="1" ht="13.8">
      <c r="A52" s="32"/>
      <c r="B52" s="27"/>
      <c r="C52" s="26"/>
      <c r="D52" s="26"/>
      <c r="E52" s="27"/>
      <c r="F52" s="27"/>
      <c r="G52" s="27"/>
      <c r="H52" s="26"/>
      <c r="I52" s="61"/>
      <c r="J52" s="61"/>
      <c r="K52" s="26"/>
      <c r="L52" s="27"/>
      <c r="M52" s="27"/>
      <c r="N52" s="27"/>
      <c r="O52" s="26"/>
      <c r="P52" s="26"/>
      <c r="Q52" s="27"/>
      <c r="R52" s="27"/>
      <c r="S52" s="61"/>
      <c r="T52" s="61"/>
      <c r="U52" s="61"/>
      <c r="V52" s="61"/>
      <c r="X52" s="61"/>
      <c r="Z52" s="61"/>
      <c r="AA52" s="61"/>
      <c r="AB52" s="61"/>
      <c r="AC52" s="61"/>
      <c r="AD52" s="61"/>
      <c r="AG52" s="61"/>
      <c r="AH52" s="61"/>
      <c r="AI52" s="61"/>
      <c r="AJ52" s="61"/>
      <c r="AN52" s="61"/>
    </row>
    <row r="53" spans="1:40" s="64" customFormat="1" ht="13.8">
      <c r="A53" s="32"/>
      <c r="B53" s="27"/>
      <c r="C53" s="26"/>
      <c r="D53" s="26"/>
      <c r="E53" s="27"/>
      <c r="F53" s="27"/>
      <c r="G53" s="27"/>
      <c r="H53" s="26"/>
      <c r="I53" s="26"/>
      <c r="J53" s="26"/>
      <c r="K53" s="26"/>
      <c r="L53" s="27"/>
      <c r="M53" s="27"/>
      <c r="N53" s="27"/>
      <c r="O53" s="26"/>
      <c r="P53" s="26"/>
      <c r="Q53" s="27"/>
      <c r="R53" s="27"/>
      <c r="S53" s="61"/>
      <c r="T53" s="61"/>
      <c r="U53" s="61"/>
      <c r="V53" s="61"/>
      <c r="X53" s="61"/>
      <c r="Z53" s="61"/>
      <c r="AA53" s="61"/>
      <c r="AB53" s="61"/>
      <c r="AC53" s="61"/>
      <c r="AD53" s="61"/>
      <c r="AG53" s="61"/>
      <c r="AH53" s="61"/>
      <c r="AI53" s="61"/>
      <c r="AJ53" s="61"/>
      <c r="AN53" s="61"/>
    </row>
    <row r="54" spans="1:40" s="64" customFormat="1" ht="13.8">
      <c r="A54" s="32"/>
      <c r="B54" s="27"/>
      <c r="C54" s="26"/>
      <c r="D54" s="26"/>
      <c r="E54" s="27"/>
      <c r="F54" s="27"/>
      <c r="G54" s="27"/>
      <c r="H54" s="26"/>
      <c r="I54" s="26"/>
      <c r="J54" s="26"/>
      <c r="K54" s="26"/>
      <c r="L54" s="27"/>
      <c r="M54" s="27"/>
      <c r="N54" s="27"/>
      <c r="O54" s="26"/>
      <c r="P54" s="26"/>
      <c r="Q54" s="27"/>
      <c r="R54" s="27"/>
      <c r="S54" s="61"/>
      <c r="T54" s="61"/>
      <c r="U54" s="61"/>
      <c r="V54" s="61"/>
      <c r="X54" s="61"/>
      <c r="Z54" s="61"/>
      <c r="AA54" s="61"/>
      <c r="AB54" s="61"/>
      <c r="AC54" s="61"/>
      <c r="AD54" s="61"/>
      <c r="AG54" s="61"/>
      <c r="AH54" s="61"/>
      <c r="AI54" s="61"/>
      <c r="AJ54" s="61"/>
      <c r="AN54" s="61"/>
    </row>
    <row r="55" spans="1:40" s="64" customFormat="1" ht="13.8">
      <c r="A55" s="32"/>
      <c r="B55" s="27"/>
      <c r="C55" s="26"/>
      <c r="D55" s="26"/>
      <c r="E55" s="27"/>
      <c r="F55" s="27"/>
      <c r="G55" s="27"/>
      <c r="H55" s="26"/>
      <c r="I55" s="26"/>
      <c r="J55" s="26"/>
      <c r="K55" s="26"/>
      <c r="L55" s="27"/>
      <c r="M55" s="27"/>
      <c r="N55" s="27"/>
      <c r="O55" s="26"/>
      <c r="P55" s="26"/>
      <c r="Q55" s="27"/>
      <c r="R55" s="27"/>
      <c r="S55" s="61"/>
      <c r="T55" s="61"/>
      <c r="U55" s="61"/>
      <c r="V55" s="61"/>
      <c r="X55" s="61"/>
      <c r="Z55" s="61"/>
      <c r="AA55" s="61"/>
      <c r="AB55" s="61"/>
      <c r="AC55" s="61"/>
      <c r="AD55" s="61"/>
      <c r="AG55" s="61"/>
      <c r="AH55" s="61"/>
      <c r="AI55" s="61"/>
      <c r="AJ55" s="61"/>
      <c r="AN55" s="61"/>
    </row>
    <row r="56" spans="1:40" s="64" customFormat="1" ht="13.8">
      <c r="A56" s="32"/>
      <c r="B56" s="27"/>
      <c r="C56" s="26"/>
      <c r="D56" s="26"/>
      <c r="E56" s="27"/>
      <c r="F56" s="27"/>
      <c r="G56" s="27"/>
      <c r="H56" s="26"/>
      <c r="I56" s="26"/>
      <c r="J56" s="26"/>
      <c r="K56" s="26"/>
      <c r="L56" s="27"/>
      <c r="M56" s="27"/>
      <c r="N56" s="27"/>
      <c r="O56" s="26"/>
      <c r="P56" s="26"/>
      <c r="Q56" s="27"/>
      <c r="R56" s="27"/>
      <c r="S56" s="61"/>
      <c r="T56" s="61"/>
      <c r="U56" s="61"/>
      <c r="V56" s="61"/>
      <c r="X56" s="61"/>
      <c r="Z56" s="61"/>
      <c r="AA56" s="61"/>
      <c r="AB56" s="61"/>
      <c r="AC56" s="61"/>
      <c r="AD56" s="61"/>
      <c r="AG56" s="61"/>
      <c r="AH56" s="61"/>
      <c r="AI56" s="61"/>
      <c r="AJ56" s="61"/>
      <c r="AN56" s="61"/>
    </row>
    <row r="57" spans="1:40" s="64" customFormat="1" ht="13.8">
      <c r="A57" s="32"/>
      <c r="B57" s="27"/>
      <c r="C57" s="26"/>
      <c r="D57" s="26"/>
      <c r="E57" s="27"/>
      <c r="F57" s="27"/>
      <c r="G57" s="27"/>
      <c r="H57" s="26"/>
      <c r="I57" s="26"/>
      <c r="J57" s="26"/>
      <c r="K57" s="26"/>
      <c r="L57" s="27"/>
      <c r="M57" s="27"/>
      <c r="N57" s="27"/>
      <c r="O57" s="26"/>
      <c r="P57" s="26"/>
      <c r="Q57" s="27"/>
      <c r="R57" s="27"/>
      <c r="S57" s="61"/>
      <c r="T57" s="61"/>
      <c r="U57" s="61"/>
      <c r="V57" s="61"/>
      <c r="X57" s="61"/>
      <c r="Z57" s="61"/>
      <c r="AA57" s="61"/>
      <c r="AB57" s="61"/>
      <c r="AC57" s="61"/>
      <c r="AD57" s="61"/>
      <c r="AG57" s="61"/>
      <c r="AH57" s="61"/>
      <c r="AI57" s="61"/>
      <c r="AJ57" s="61"/>
      <c r="AN57" s="61"/>
    </row>
    <row r="58" spans="1:40" s="64" customFormat="1" ht="13.8">
      <c r="A58" s="32"/>
      <c r="B58" s="27"/>
      <c r="C58" s="26"/>
      <c r="D58" s="26"/>
      <c r="E58" s="27"/>
      <c r="F58" s="27"/>
      <c r="G58" s="27"/>
      <c r="H58" s="26"/>
      <c r="I58" s="26"/>
      <c r="J58" s="26"/>
      <c r="K58" s="26"/>
      <c r="L58" s="27"/>
      <c r="M58" s="27"/>
      <c r="N58" s="27"/>
      <c r="O58" s="26"/>
      <c r="P58" s="26"/>
      <c r="Q58" s="27"/>
      <c r="R58" s="27"/>
      <c r="S58" s="61"/>
      <c r="T58" s="61"/>
      <c r="U58" s="61"/>
      <c r="V58" s="61"/>
      <c r="X58" s="61"/>
      <c r="Z58" s="61"/>
      <c r="AA58" s="61"/>
      <c r="AB58" s="61"/>
      <c r="AC58" s="61"/>
      <c r="AD58" s="61"/>
      <c r="AG58" s="61"/>
      <c r="AH58" s="61"/>
      <c r="AI58" s="61"/>
      <c r="AJ58" s="61"/>
      <c r="AN58" s="61"/>
    </row>
    <row r="59" spans="1:40" s="64" customFormat="1" ht="13.8">
      <c r="A59" s="32"/>
      <c r="B59" s="27"/>
      <c r="C59" s="26"/>
      <c r="D59" s="26"/>
      <c r="E59" s="27"/>
      <c r="F59" s="27"/>
      <c r="G59" s="27"/>
      <c r="H59" s="26"/>
      <c r="I59" s="26"/>
      <c r="J59" s="26"/>
      <c r="K59" s="26"/>
      <c r="L59" s="27"/>
      <c r="M59" s="27"/>
      <c r="N59" s="27"/>
      <c r="O59" s="26"/>
      <c r="P59" s="26"/>
      <c r="Q59" s="27"/>
      <c r="R59" s="27"/>
      <c r="S59" s="61"/>
      <c r="T59" s="61"/>
      <c r="U59" s="61"/>
      <c r="V59" s="61"/>
      <c r="X59" s="61"/>
      <c r="Z59" s="61"/>
      <c r="AA59" s="61"/>
      <c r="AB59" s="61"/>
      <c r="AC59" s="61"/>
      <c r="AD59" s="61"/>
      <c r="AG59" s="61"/>
      <c r="AH59" s="61"/>
      <c r="AI59" s="61"/>
      <c r="AJ59" s="61"/>
      <c r="AN59" s="61"/>
    </row>
    <row r="60" spans="1:40" s="64" customFormat="1" ht="13.8">
      <c r="A60" s="32"/>
      <c r="B60" s="27"/>
      <c r="C60" s="26"/>
      <c r="D60" s="26"/>
      <c r="E60" s="27"/>
      <c r="F60" s="27"/>
      <c r="G60" s="27"/>
      <c r="H60" s="26"/>
      <c r="I60" s="26"/>
      <c r="J60" s="26"/>
      <c r="K60" s="26"/>
      <c r="L60" s="27"/>
      <c r="M60" s="27"/>
      <c r="N60" s="27"/>
      <c r="O60" s="26"/>
      <c r="P60" s="26"/>
      <c r="Q60" s="27"/>
      <c r="R60" s="27"/>
      <c r="S60" s="61"/>
      <c r="T60" s="61"/>
      <c r="U60" s="61"/>
      <c r="V60" s="61"/>
      <c r="X60" s="61"/>
      <c r="Z60" s="61"/>
      <c r="AA60" s="61"/>
      <c r="AB60" s="61"/>
      <c r="AC60" s="61"/>
      <c r="AD60" s="61"/>
      <c r="AG60" s="61"/>
      <c r="AH60" s="61"/>
      <c r="AI60" s="61"/>
      <c r="AJ60" s="61"/>
      <c r="AN60" s="61"/>
    </row>
    <row r="61" spans="1:40" s="64" customFormat="1">
      <c r="A61" s="32"/>
      <c r="B61" s="27"/>
      <c r="C61" s="24"/>
      <c r="D61" s="24"/>
      <c r="E61" s="25"/>
      <c r="F61" s="25"/>
      <c r="G61" s="25"/>
      <c r="H61" s="24"/>
      <c r="I61" s="24"/>
      <c r="J61" s="24"/>
      <c r="K61" s="26"/>
      <c r="L61" s="27"/>
      <c r="M61" s="27"/>
      <c r="N61" s="27"/>
      <c r="O61" s="26"/>
      <c r="P61" s="26"/>
      <c r="Q61" s="27"/>
      <c r="R61" s="27"/>
      <c r="S61" s="61"/>
      <c r="T61" s="61"/>
      <c r="U61" s="61"/>
      <c r="V61" s="61"/>
      <c r="X61" s="61"/>
      <c r="Z61" s="61"/>
      <c r="AA61" s="61"/>
      <c r="AB61" s="61"/>
      <c r="AC61" s="61"/>
      <c r="AD61" s="61"/>
      <c r="AG61" s="61"/>
      <c r="AH61" s="61"/>
      <c r="AI61" s="61"/>
      <c r="AJ61" s="61"/>
      <c r="AN61" s="61"/>
    </row>
  </sheetData>
  <sheetProtection algorithmName="SHA-512" hashValue="lDqNjdAMuF+0c1fqbsXxex7zXMKOz1+PIgGLs6Bxe/rxC6f0Z0WISR9dCT7nML6p/csycIl85euerMUTR0s6vQ==" saltValue="u0wJmIxNtWiVEDwLUTvYIQ==" spinCount="100000" sheet="1" formatCells="0" formatRows="0"/>
  <mergeCells count="35">
    <mergeCell ref="E42:E43"/>
    <mergeCell ref="C44:C47"/>
    <mergeCell ref="C42:C43"/>
    <mergeCell ref="C33:C35"/>
    <mergeCell ref="J33:J35"/>
    <mergeCell ref="D33:D35"/>
    <mergeCell ref="F33:F35"/>
    <mergeCell ref="G33:G35"/>
    <mergeCell ref="H33:H35"/>
    <mergeCell ref="I33:I35"/>
    <mergeCell ref="F42:F43"/>
    <mergeCell ref="D42:D43"/>
    <mergeCell ref="C48:C49"/>
    <mergeCell ref="D44:D47"/>
    <mergeCell ref="E44:E47"/>
    <mergeCell ref="F44:F47"/>
    <mergeCell ref="D48:D49"/>
    <mergeCell ref="E48:E49"/>
    <mergeCell ref="F48:F49"/>
    <mergeCell ref="D10:F10"/>
    <mergeCell ref="C6:J6"/>
    <mergeCell ref="E33:E35"/>
    <mergeCell ref="C37:F37"/>
    <mergeCell ref="C39:F39"/>
    <mergeCell ref="C30:J30"/>
    <mergeCell ref="D21:F21"/>
    <mergeCell ref="D22:F22"/>
    <mergeCell ref="D12:F12"/>
    <mergeCell ref="D13:F13"/>
    <mergeCell ref="E23:F23"/>
    <mergeCell ref="E24:F24"/>
    <mergeCell ref="E25:F25"/>
    <mergeCell ref="E26:F26"/>
    <mergeCell ref="E27:F27"/>
    <mergeCell ref="E28:F28"/>
  </mergeCells>
  <dataValidations count="22">
    <dataValidation type="list" allowBlank="1" showInputMessage="1" showErrorMessage="1" sqref="AK65207:AK65208 KG65207:KG65208 UC65207:UC65208 ADY65207:ADY65208 ANU65207:ANU65208 AXQ65207:AXQ65208 BHM65207:BHM65208 BRI65207:BRI65208 CBE65207:CBE65208 CLA65207:CLA65208 CUW65207:CUW65208 DES65207:DES65208 DOO65207:DOO65208 DYK65207:DYK65208 EIG65207:EIG65208 ESC65207:ESC65208 FBY65207:FBY65208 FLU65207:FLU65208 FVQ65207:FVQ65208 GFM65207:GFM65208 GPI65207:GPI65208 GZE65207:GZE65208 HJA65207:HJA65208 HSW65207:HSW65208 ICS65207:ICS65208 IMO65207:IMO65208 IWK65207:IWK65208 JGG65207:JGG65208 JQC65207:JQC65208 JZY65207:JZY65208 KJU65207:KJU65208 KTQ65207:KTQ65208 LDM65207:LDM65208 LNI65207:LNI65208 LXE65207:LXE65208 MHA65207:MHA65208 MQW65207:MQW65208 NAS65207:NAS65208 NKO65207:NKO65208 NUK65207:NUK65208 OEG65207:OEG65208 OOC65207:OOC65208 OXY65207:OXY65208 PHU65207:PHU65208 PRQ65207:PRQ65208 QBM65207:QBM65208 QLI65207:QLI65208 QVE65207:QVE65208 RFA65207:RFA65208 ROW65207:ROW65208 RYS65207:RYS65208 SIO65207:SIO65208 SSK65207:SSK65208 TCG65207:TCG65208 TMC65207:TMC65208 TVY65207:TVY65208 UFU65207:UFU65208 UPQ65207:UPQ65208 UZM65207:UZM65208 VJI65207:VJI65208 VTE65207:VTE65208 WDA65207:WDA65208 WMW65207:WMW65208 WWS65207:WWS65208 AK130743:AK130744 KG130743:KG130744 UC130743:UC130744 ADY130743:ADY130744 ANU130743:ANU130744 AXQ130743:AXQ130744 BHM130743:BHM130744 BRI130743:BRI130744 CBE130743:CBE130744 CLA130743:CLA130744 CUW130743:CUW130744 DES130743:DES130744 DOO130743:DOO130744 DYK130743:DYK130744 EIG130743:EIG130744 ESC130743:ESC130744 FBY130743:FBY130744 FLU130743:FLU130744 FVQ130743:FVQ130744 GFM130743:GFM130744 GPI130743:GPI130744 GZE130743:GZE130744 HJA130743:HJA130744 HSW130743:HSW130744 ICS130743:ICS130744 IMO130743:IMO130744 IWK130743:IWK130744 JGG130743:JGG130744 JQC130743:JQC130744 JZY130743:JZY130744 KJU130743:KJU130744 KTQ130743:KTQ130744 LDM130743:LDM130744 LNI130743:LNI130744 LXE130743:LXE130744 MHA130743:MHA130744 MQW130743:MQW130744 NAS130743:NAS130744 NKO130743:NKO130744 NUK130743:NUK130744 OEG130743:OEG130744 OOC130743:OOC130744 OXY130743:OXY130744 PHU130743:PHU130744 PRQ130743:PRQ130744 QBM130743:QBM130744 QLI130743:QLI130744 QVE130743:QVE130744 RFA130743:RFA130744 ROW130743:ROW130744 RYS130743:RYS130744 SIO130743:SIO130744 SSK130743:SSK130744 TCG130743:TCG130744 TMC130743:TMC130744 TVY130743:TVY130744 UFU130743:UFU130744 UPQ130743:UPQ130744 UZM130743:UZM130744 VJI130743:VJI130744 VTE130743:VTE130744 WDA130743:WDA130744 WMW130743:WMW130744 WWS130743:WWS130744 AK196279:AK196280 KG196279:KG196280 UC196279:UC196280 ADY196279:ADY196280 ANU196279:ANU196280 AXQ196279:AXQ196280 BHM196279:BHM196280 BRI196279:BRI196280 CBE196279:CBE196280 CLA196279:CLA196280 CUW196279:CUW196280 DES196279:DES196280 DOO196279:DOO196280 DYK196279:DYK196280 EIG196279:EIG196280 ESC196279:ESC196280 FBY196279:FBY196280 FLU196279:FLU196280 FVQ196279:FVQ196280 GFM196279:GFM196280 GPI196279:GPI196280 GZE196279:GZE196280 HJA196279:HJA196280 HSW196279:HSW196280 ICS196279:ICS196280 IMO196279:IMO196280 IWK196279:IWK196280 JGG196279:JGG196280 JQC196279:JQC196280 JZY196279:JZY196280 KJU196279:KJU196280 KTQ196279:KTQ196280 LDM196279:LDM196280 LNI196279:LNI196280 LXE196279:LXE196280 MHA196279:MHA196280 MQW196279:MQW196280 NAS196279:NAS196280 NKO196279:NKO196280 NUK196279:NUK196280 OEG196279:OEG196280 OOC196279:OOC196280 OXY196279:OXY196280 PHU196279:PHU196280 PRQ196279:PRQ196280 QBM196279:QBM196280 QLI196279:QLI196280 QVE196279:QVE196280 RFA196279:RFA196280 ROW196279:ROW196280 RYS196279:RYS196280 SIO196279:SIO196280 SSK196279:SSK196280 TCG196279:TCG196280 TMC196279:TMC196280 TVY196279:TVY196280 UFU196279:UFU196280 UPQ196279:UPQ196280 UZM196279:UZM196280 VJI196279:VJI196280 VTE196279:VTE196280 WDA196279:WDA196280 WMW196279:WMW196280 WWS196279:WWS196280 AK261815:AK261816 KG261815:KG261816 UC261815:UC261816 ADY261815:ADY261816 ANU261815:ANU261816 AXQ261815:AXQ261816 BHM261815:BHM261816 BRI261815:BRI261816 CBE261815:CBE261816 CLA261815:CLA261816 CUW261815:CUW261816 DES261815:DES261816 DOO261815:DOO261816 DYK261815:DYK261816 EIG261815:EIG261816 ESC261815:ESC261816 FBY261815:FBY261816 FLU261815:FLU261816 FVQ261815:FVQ261816 GFM261815:GFM261816 GPI261815:GPI261816 GZE261815:GZE261816 HJA261815:HJA261816 HSW261815:HSW261816 ICS261815:ICS261816 IMO261815:IMO261816 IWK261815:IWK261816 JGG261815:JGG261816 JQC261815:JQC261816 JZY261815:JZY261816 KJU261815:KJU261816 KTQ261815:KTQ261816 LDM261815:LDM261816 LNI261815:LNI261816 LXE261815:LXE261816 MHA261815:MHA261816 MQW261815:MQW261816 NAS261815:NAS261816 NKO261815:NKO261816 NUK261815:NUK261816 OEG261815:OEG261816 OOC261815:OOC261816 OXY261815:OXY261816 PHU261815:PHU261816 PRQ261815:PRQ261816 QBM261815:QBM261816 QLI261815:QLI261816 QVE261815:QVE261816 RFA261815:RFA261816 ROW261815:ROW261816 RYS261815:RYS261816 SIO261815:SIO261816 SSK261815:SSK261816 TCG261815:TCG261816 TMC261815:TMC261816 TVY261815:TVY261816 UFU261815:UFU261816 UPQ261815:UPQ261816 UZM261815:UZM261816 VJI261815:VJI261816 VTE261815:VTE261816 WDA261815:WDA261816 WMW261815:WMW261816 WWS261815:WWS261816 AK327351:AK327352 KG327351:KG327352 UC327351:UC327352 ADY327351:ADY327352 ANU327351:ANU327352 AXQ327351:AXQ327352 BHM327351:BHM327352 BRI327351:BRI327352 CBE327351:CBE327352 CLA327351:CLA327352 CUW327351:CUW327352 DES327351:DES327352 DOO327351:DOO327352 DYK327351:DYK327352 EIG327351:EIG327352 ESC327351:ESC327352 FBY327351:FBY327352 FLU327351:FLU327352 FVQ327351:FVQ327352 GFM327351:GFM327352 GPI327351:GPI327352 GZE327351:GZE327352 HJA327351:HJA327352 HSW327351:HSW327352 ICS327351:ICS327352 IMO327351:IMO327352 IWK327351:IWK327352 JGG327351:JGG327352 JQC327351:JQC327352 JZY327351:JZY327352 KJU327351:KJU327352 KTQ327351:KTQ327352 LDM327351:LDM327352 LNI327351:LNI327352 LXE327351:LXE327352 MHA327351:MHA327352 MQW327351:MQW327352 NAS327351:NAS327352 NKO327351:NKO327352 NUK327351:NUK327352 OEG327351:OEG327352 OOC327351:OOC327352 OXY327351:OXY327352 PHU327351:PHU327352 PRQ327351:PRQ327352 QBM327351:QBM327352 QLI327351:QLI327352 QVE327351:QVE327352 RFA327351:RFA327352 ROW327351:ROW327352 RYS327351:RYS327352 SIO327351:SIO327352 SSK327351:SSK327352 TCG327351:TCG327352 TMC327351:TMC327352 TVY327351:TVY327352 UFU327351:UFU327352 UPQ327351:UPQ327352 UZM327351:UZM327352 VJI327351:VJI327352 VTE327351:VTE327352 WDA327351:WDA327352 WMW327351:WMW327352 WWS327351:WWS327352 AK392887:AK392888 KG392887:KG392888 UC392887:UC392888 ADY392887:ADY392888 ANU392887:ANU392888 AXQ392887:AXQ392888 BHM392887:BHM392888 BRI392887:BRI392888 CBE392887:CBE392888 CLA392887:CLA392888 CUW392887:CUW392888 DES392887:DES392888 DOO392887:DOO392888 DYK392887:DYK392888 EIG392887:EIG392888 ESC392887:ESC392888 FBY392887:FBY392888 FLU392887:FLU392888 FVQ392887:FVQ392888 GFM392887:GFM392888 GPI392887:GPI392888 GZE392887:GZE392888 HJA392887:HJA392888 HSW392887:HSW392888 ICS392887:ICS392888 IMO392887:IMO392888 IWK392887:IWK392888 JGG392887:JGG392888 JQC392887:JQC392888 JZY392887:JZY392888 KJU392887:KJU392888 KTQ392887:KTQ392888 LDM392887:LDM392888 LNI392887:LNI392888 LXE392887:LXE392888 MHA392887:MHA392888 MQW392887:MQW392888 NAS392887:NAS392888 NKO392887:NKO392888 NUK392887:NUK392888 OEG392887:OEG392888 OOC392887:OOC392888 OXY392887:OXY392888 PHU392887:PHU392888 PRQ392887:PRQ392888 QBM392887:QBM392888 QLI392887:QLI392888 QVE392887:QVE392888 RFA392887:RFA392888 ROW392887:ROW392888 RYS392887:RYS392888 SIO392887:SIO392888 SSK392887:SSK392888 TCG392887:TCG392888 TMC392887:TMC392888 TVY392887:TVY392888 UFU392887:UFU392888 UPQ392887:UPQ392888 UZM392887:UZM392888 VJI392887:VJI392888 VTE392887:VTE392888 WDA392887:WDA392888 WMW392887:WMW392888 WWS392887:WWS392888 AK458423:AK458424 KG458423:KG458424 UC458423:UC458424 ADY458423:ADY458424 ANU458423:ANU458424 AXQ458423:AXQ458424 BHM458423:BHM458424 BRI458423:BRI458424 CBE458423:CBE458424 CLA458423:CLA458424 CUW458423:CUW458424 DES458423:DES458424 DOO458423:DOO458424 DYK458423:DYK458424 EIG458423:EIG458424 ESC458423:ESC458424 FBY458423:FBY458424 FLU458423:FLU458424 FVQ458423:FVQ458424 GFM458423:GFM458424 GPI458423:GPI458424 GZE458423:GZE458424 HJA458423:HJA458424 HSW458423:HSW458424 ICS458423:ICS458424 IMO458423:IMO458424 IWK458423:IWK458424 JGG458423:JGG458424 JQC458423:JQC458424 JZY458423:JZY458424 KJU458423:KJU458424 KTQ458423:KTQ458424 LDM458423:LDM458424 LNI458423:LNI458424 LXE458423:LXE458424 MHA458423:MHA458424 MQW458423:MQW458424 NAS458423:NAS458424 NKO458423:NKO458424 NUK458423:NUK458424 OEG458423:OEG458424 OOC458423:OOC458424 OXY458423:OXY458424 PHU458423:PHU458424 PRQ458423:PRQ458424 QBM458423:QBM458424 QLI458423:QLI458424 QVE458423:QVE458424 RFA458423:RFA458424 ROW458423:ROW458424 RYS458423:RYS458424 SIO458423:SIO458424 SSK458423:SSK458424 TCG458423:TCG458424 TMC458423:TMC458424 TVY458423:TVY458424 UFU458423:UFU458424 UPQ458423:UPQ458424 UZM458423:UZM458424 VJI458423:VJI458424 VTE458423:VTE458424 WDA458423:WDA458424 WMW458423:WMW458424 WWS458423:WWS458424 AK523959:AK523960 KG523959:KG523960 UC523959:UC523960 ADY523959:ADY523960 ANU523959:ANU523960 AXQ523959:AXQ523960 BHM523959:BHM523960 BRI523959:BRI523960 CBE523959:CBE523960 CLA523959:CLA523960 CUW523959:CUW523960 DES523959:DES523960 DOO523959:DOO523960 DYK523959:DYK523960 EIG523959:EIG523960 ESC523959:ESC523960 FBY523959:FBY523960 FLU523959:FLU523960 FVQ523959:FVQ523960 GFM523959:GFM523960 GPI523959:GPI523960 GZE523959:GZE523960 HJA523959:HJA523960 HSW523959:HSW523960 ICS523959:ICS523960 IMO523959:IMO523960 IWK523959:IWK523960 JGG523959:JGG523960 JQC523959:JQC523960 JZY523959:JZY523960 KJU523959:KJU523960 KTQ523959:KTQ523960 LDM523959:LDM523960 LNI523959:LNI523960 LXE523959:LXE523960 MHA523959:MHA523960 MQW523959:MQW523960 NAS523959:NAS523960 NKO523959:NKO523960 NUK523959:NUK523960 OEG523959:OEG523960 OOC523959:OOC523960 OXY523959:OXY523960 PHU523959:PHU523960 PRQ523959:PRQ523960 QBM523959:QBM523960 QLI523959:QLI523960 QVE523959:QVE523960 RFA523959:RFA523960 ROW523959:ROW523960 RYS523959:RYS523960 SIO523959:SIO523960 SSK523959:SSK523960 TCG523959:TCG523960 TMC523959:TMC523960 TVY523959:TVY523960 UFU523959:UFU523960 UPQ523959:UPQ523960 UZM523959:UZM523960 VJI523959:VJI523960 VTE523959:VTE523960 WDA523959:WDA523960 WMW523959:WMW523960 WWS523959:WWS523960 AK589495:AK589496 KG589495:KG589496 UC589495:UC589496 ADY589495:ADY589496 ANU589495:ANU589496 AXQ589495:AXQ589496 BHM589495:BHM589496 BRI589495:BRI589496 CBE589495:CBE589496 CLA589495:CLA589496 CUW589495:CUW589496 DES589495:DES589496 DOO589495:DOO589496 DYK589495:DYK589496 EIG589495:EIG589496 ESC589495:ESC589496 FBY589495:FBY589496 FLU589495:FLU589496 FVQ589495:FVQ589496 GFM589495:GFM589496 GPI589495:GPI589496 GZE589495:GZE589496 HJA589495:HJA589496 HSW589495:HSW589496 ICS589495:ICS589496 IMO589495:IMO589496 IWK589495:IWK589496 JGG589495:JGG589496 JQC589495:JQC589496 JZY589495:JZY589496 KJU589495:KJU589496 KTQ589495:KTQ589496 LDM589495:LDM589496 LNI589495:LNI589496 LXE589495:LXE589496 MHA589495:MHA589496 MQW589495:MQW589496 NAS589495:NAS589496 NKO589495:NKO589496 NUK589495:NUK589496 OEG589495:OEG589496 OOC589495:OOC589496 OXY589495:OXY589496 PHU589495:PHU589496 PRQ589495:PRQ589496 QBM589495:QBM589496 QLI589495:QLI589496 QVE589495:QVE589496 RFA589495:RFA589496 ROW589495:ROW589496 RYS589495:RYS589496 SIO589495:SIO589496 SSK589495:SSK589496 TCG589495:TCG589496 TMC589495:TMC589496 TVY589495:TVY589496 UFU589495:UFU589496 UPQ589495:UPQ589496 UZM589495:UZM589496 VJI589495:VJI589496 VTE589495:VTE589496 WDA589495:WDA589496 WMW589495:WMW589496 WWS589495:WWS589496 AK655031:AK655032 KG655031:KG655032 UC655031:UC655032 ADY655031:ADY655032 ANU655031:ANU655032 AXQ655031:AXQ655032 BHM655031:BHM655032 BRI655031:BRI655032 CBE655031:CBE655032 CLA655031:CLA655032 CUW655031:CUW655032 DES655031:DES655032 DOO655031:DOO655032 DYK655031:DYK655032 EIG655031:EIG655032 ESC655031:ESC655032 FBY655031:FBY655032 FLU655031:FLU655032 FVQ655031:FVQ655032 GFM655031:GFM655032 GPI655031:GPI655032 GZE655031:GZE655032 HJA655031:HJA655032 HSW655031:HSW655032 ICS655031:ICS655032 IMO655031:IMO655032 IWK655031:IWK655032 JGG655031:JGG655032 JQC655031:JQC655032 JZY655031:JZY655032 KJU655031:KJU655032 KTQ655031:KTQ655032 LDM655031:LDM655032 LNI655031:LNI655032 LXE655031:LXE655032 MHA655031:MHA655032 MQW655031:MQW655032 NAS655031:NAS655032 NKO655031:NKO655032 NUK655031:NUK655032 OEG655031:OEG655032 OOC655031:OOC655032 OXY655031:OXY655032 PHU655031:PHU655032 PRQ655031:PRQ655032 QBM655031:QBM655032 QLI655031:QLI655032 QVE655031:QVE655032 RFA655031:RFA655032 ROW655031:ROW655032 RYS655031:RYS655032 SIO655031:SIO655032 SSK655031:SSK655032 TCG655031:TCG655032 TMC655031:TMC655032 TVY655031:TVY655032 UFU655031:UFU655032 UPQ655031:UPQ655032 UZM655031:UZM655032 VJI655031:VJI655032 VTE655031:VTE655032 WDA655031:WDA655032 WMW655031:WMW655032 WWS655031:WWS655032 AK720567:AK720568 KG720567:KG720568 UC720567:UC720568 ADY720567:ADY720568 ANU720567:ANU720568 AXQ720567:AXQ720568 BHM720567:BHM720568 BRI720567:BRI720568 CBE720567:CBE720568 CLA720567:CLA720568 CUW720567:CUW720568 DES720567:DES720568 DOO720567:DOO720568 DYK720567:DYK720568 EIG720567:EIG720568 ESC720567:ESC720568 FBY720567:FBY720568 FLU720567:FLU720568 FVQ720567:FVQ720568 GFM720567:GFM720568 GPI720567:GPI720568 GZE720567:GZE720568 HJA720567:HJA720568 HSW720567:HSW720568 ICS720567:ICS720568 IMO720567:IMO720568 IWK720567:IWK720568 JGG720567:JGG720568 JQC720567:JQC720568 JZY720567:JZY720568 KJU720567:KJU720568 KTQ720567:KTQ720568 LDM720567:LDM720568 LNI720567:LNI720568 LXE720567:LXE720568 MHA720567:MHA720568 MQW720567:MQW720568 NAS720567:NAS720568 NKO720567:NKO720568 NUK720567:NUK720568 OEG720567:OEG720568 OOC720567:OOC720568 OXY720567:OXY720568 PHU720567:PHU720568 PRQ720567:PRQ720568 QBM720567:QBM720568 QLI720567:QLI720568 QVE720567:QVE720568 RFA720567:RFA720568 ROW720567:ROW720568 RYS720567:RYS720568 SIO720567:SIO720568 SSK720567:SSK720568 TCG720567:TCG720568 TMC720567:TMC720568 TVY720567:TVY720568 UFU720567:UFU720568 UPQ720567:UPQ720568 UZM720567:UZM720568 VJI720567:VJI720568 VTE720567:VTE720568 WDA720567:WDA720568 WMW720567:WMW720568 WWS720567:WWS720568 AK786103:AK786104 KG786103:KG786104 UC786103:UC786104 ADY786103:ADY786104 ANU786103:ANU786104 AXQ786103:AXQ786104 BHM786103:BHM786104 BRI786103:BRI786104 CBE786103:CBE786104 CLA786103:CLA786104 CUW786103:CUW786104 DES786103:DES786104 DOO786103:DOO786104 DYK786103:DYK786104 EIG786103:EIG786104 ESC786103:ESC786104 FBY786103:FBY786104 FLU786103:FLU786104 FVQ786103:FVQ786104 GFM786103:GFM786104 GPI786103:GPI786104 GZE786103:GZE786104 HJA786103:HJA786104 HSW786103:HSW786104 ICS786103:ICS786104 IMO786103:IMO786104 IWK786103:IWK786104 JGG786103:JGG786104 JQC786103:JQC786104 JZY786103:JZY786104 KJU786103:KJU786104 KTQ786103:KTQ786104 LDM786103:LDM786104 LNI786103:LNI786104 LXE786103:LXE786104 MHA786103:MHA786104 MQW786103:MQW786104 NAS786103:NAS786104 NKO786103:NKO786104 NUK786103:NUK786104 OEG786103:OEG786104 OOC786103:OOC786104 OXY786103:OXY786104 PHU786103:PHU786104 PRQ786103:PRQ786104 QBM786103:QBM786104 QLI786103:QLI786104 QVE786103:QVE786104 RFA786103:RFA786104 ROW786103:ROW786104 RYS786103:RYS786104 SIO786103:SIO786104 SSK786103:SSK786104 TCG786103:TCG786104 TMC786103:TMC786104 TVY786103:TVY786104 UFU786103:UFU786104 UPQ786103:UPQ786104 UZM786103:UZM786104 VJI786103:VJI786104 VTE786103:VTE786104 WDA786103:WDA786104 WMW786103:WMW786104 WWS786103:WWS786104 AK851639:AK851640 KG851639:KG851640 UC851639:UC851640 ADY851639:ADY851640 ANU851639:ANU851640 AXQ851639:AXQ851640 BHM851639:BHM851640 BRI851639:BRI851640 CBE851639:CBE851640 CLA851639:CLA851640 CUW851639:CUW851640 DES851639:DES851640 DOO851639:DOO851640 DYK851639:DYK851640 EIG851639:EIG851640 ESC851639:ESC851640 FBY851639:FBY851640 FLU851639:FLU851640 FVQ851639:FVQ851640 GFM851639:GFM851640 GPI851639:GPI851640 GZE851639:GZE851640 HJA851639:HJA851640 HSW851639:HSW851640 ICS851639:ICS851640 IMO851639:IMO851640 IWK851639:IWK851640 JGG851639:JGG851640 JQC851639:JQC851640 JZY851639:JZY851640 KJU851639:KJU851640 KTQ851639:KTQ851640 LDM851639:LDM851640 LNI851639:LNI851640 LXE851639:LXE851640 MHA851639:MHA851640 MQW851639:MQW851640 NAS851639:NAS851640 NKO851639:NKO851640 NUK851639:NUK851640 OEG851639:OEG851640 OOC851639:OOC851640 OXY851639:OXY851640 PHU851639:PHU851640 PRQ851639:PRQ851640 QBM851639:QBM851640 QLI851639:QLI851640 QVE851639:QVE851640 RFA851639:RFA851640 ROW851639:ROW851640 RYS851639:RYS851640 SIO851639:SIO851640 SSK851639:SSK851640 TCG851639:TCG851640 TMC851639:TMC851640 TVY851639:TVY851640 UFU851639:UFU851640 UPQ851639:UPQ851640 UZM851639:UZM851640 VJI851639:VJI851640 VTE851639:VTE851640 WDA851639:WDA851640 WMW851639:WMW851640 WWS851639:WWS851640 AK917175:AK917176 KG917175:KG917176 UC917175:UC917176 ADY917175:ADY917176 ANU917175:ANU917176 AXQ917175:AXQ917176 BHM917175:BHM917176 BRI917175:BRI917176 CBE917175:CBE917176 CLA917175:CLA917176 CUW917175:CUW917176 DES917175:DES917176 DOO917175:DOO917176 DYK917175:DYK917176 EIG917175:EIG917176 ESC917175:ESC917176 FBY917175:FBY917176 FLU917175:FLU917176 FVQ917175:FVQ917176 GFM917175:GFM917176 GPI917175:GPI917176 GZE917175:GZE917176 HJA917175:HJA917176 HSW917175:HSW917176 ICS917175:ICS917176 IMO917175:IMO917176 IWK917175:IWK917176 JGG917175:JGG917176 JQC917175:JQC917176 JZY917175:JZY917176 KJU917175:KJU917176 KTQ917175:KTQ917176 LDM917175:LDM917176 LNI917175:LNI917176 LXE917175:LXE917176 MHA917175:MHA917176 MQW917175:MQW917176 NAS917175:NAS917176 NKO917175:NKO917176 NUK917175:NUK917176 OEG917175:OEG917176 OOC917175:OOC917176 OXY917175:OXY917176 PHU917175:PHU917176 PRQ917175:PRQ917176 QBM917175:QBM917176 QLI917175:QLI917176 QVE917175:QVE917176 RFA917175:RFA917176 ROW917175:ROW917176 RYS917175:RYS917176 SIO917175:SIO917176 SSK917175:SSK917176 TCG917175:TCG917176 TMC917175:TMC917176 TVY917175:TVY917176 UFU917175:UFU917176 UPQ917175:UPQ917176 UZM917175:UZM917176 VJI917175:VJI917176 VTE917175:VTE917176 WDA917175:WDA917176 WMW917175:WMW917176 WWS917175:WWS917176 AK982711:AK982712 KG982711:KG982712 UC982711:UC982712 ADY982711:ADY982712 ANU982711:ANU982712 AXQ982711:AXQ982712 BHM982711:BHM982712 BRI982711:BRI982712 CBE982711:CBE982712 CLA982711:CLA982712 CUW982711:CUW982712 DES982711:DES982712 DOO982711:DOO982712 DYK982711:DYK982712 EIG982711:EIG982712 ESC982711:ESC982712 FBY982711:FBY982712 FLU982711:FLU982712 FVQ982711:FVQ982712 GFM982711:GFM982712 GPI982711:GPI982712 GZE982711:GZE982712 HJA982711:HJA982712 HSW982711:HSW982712 ICS982711:ICS982712 IMO982711:IMO982712 IWK982711:IWK982712 JGG982711:JGG982712 JQC982711:JQC982712 JZY982711:JZY982712 KJU982711:KJU982712 KTQ982711:KTQ982712 LDM982711:LDM982712 LNI982711:LNI982712 LXE982711:LXE982712 MHA982711:MHA982712 MQW982711:MQW982712 NAS982711:NAS982712 NKO982711:NKO982712 NUK982711:NUK982712 OEG982711:OEG982712 OOC982711:OOC982712 OXY982711:OXY982712 PHU982711:PHU982712 PRQ982711:PRQ982712 QBM982711:QBM982712 QLI982711:QLI982712 QVE982711:QVE982712 RFA982711:RFA982712 ROW982711:ROW982712 RYS982711:RYS982712 SIO982711:SIO982712 SSK982711:SSK982712 TCG982711:TCG982712 TMC982711:TMC982712 TVY982711:TVY982712 UFU982711:UFU982712 UPQ982711:UPQ982712 UZM982711:UZM982712 VJI982711:VJI982712 VTE982711:VTE982712 WDA982711:WDA982712 WMW982711:WMW982712 WWS982711:WWS982712" xr:uid="{00000000-0002-0000-0400-000000000000}">
      <formula1>"Preventivo, Detectivo"</formula1>
    </dataValidation>
    <dataValidation type="list" allowBlank="1" showInputMessage="1" showErrorMessage="1" sqref="AE65207:AE65212 KA65207:KA65212 TW65207:TW65212 ADS65207:ADS65212 ANO65207:ANO65212 AXK65207:AXK65212 BHG65207:BHG65212 BRC65207:BRC65212 CAY65207:CAY65212 CKU65207:CKU65212 CUQ65207:CUQ65212 DEM65207:DEM65212 DOI65207:DOI65212 DYE65207:DYE65212 EIA65207:EIA65212 ERW65207:ERW65212 FBS65207:FBS65212 FLO65207:FLO65212 FVK65207:FVK65212 GFG65207:GFG65212 GPC65207:GPC65212 GYY65207:GYY65212 HIU65207:HIU65212 HSQ65207:HSQ65212 ICM65207:ICM65212 IMI65207:IMI65212 IWE65207:IWE65212 JGA65207:JGA65212 JPW65207:JPW65212 JZS65207:JZS65212 KJO65207:KJO65212 KTK65207:KTK65212 LDG65207:LDG65212 LNC65207:LNC65212 LWY65207:LWY65212 MGU65207:MGU65212 MQQ65207:MQQ65212 NAM65207:NAM65212 NKI65207:NKI65212 NUE65207:NUE65212 OEA65207:OEA65212 ONW65207:ONW65212 OXS65207:OXS65212 PHO65207:PHO65212 PRK65207:PRK65212 QBG65207:QBG65212 QLC65207:QLC65212 QUY65207:QUY65212 REU65207:REU65212 ROQ65207:ROQ65212 RYM65207:RYM65212 SII65207:SII65212 SSE65207:SSE65212 TCA65207:TCA65212 TLW65207:TLW65212 TVS65207:TVS65212 UFO65207:UFO65212 UPK65207:UPK65212 UZG65207:UZG65212 VJC65207:VJC65212 VSY65207:VSY65212 WCU65207:WCU65212 WMQ65207:WMQ65212 WWM65207:WWM65212 AE130743:AE130748 KA130743:KA130748 TW130743:TW130748 ADS130743:ADS130748 ANO130743:ANO130748 AXK130743:AXK130748 BHG130743:BHG130748 BRC130743:BRC130748 CAY130743:CAY130748 CKU130743:CKU130748 CUQ130743:CUQ130748 DEM130743:DEM130748 DOI130743:DOI130748 DYE130743:DYE130748 EIA130743:EIA130748 ERW130743:ERW130748 FBS130743:FBS130748 FLO130743:FLO130748 FVK130743:FVK130748 GFG130743:GFG130748 GPC130743:GPC130748 GYY130743:GYY130748 HIU130743:HIU130748 HSQ130743:HSQ130748 ICM130743:ICM130748 IMI130743:IMI130748 IWE130743:IWE130748 JGA130743:JGA130748 JPW130743:JPW130748 JZS130743:JZS130748 KJO130743:KJO130748 KTK130743:KTK130748 LDG130743:LDG130748 LNC130743:LNC130748 LWY130743:LWY130748 MGU130743:MGU130748 MQQ130743:MQQ130748 NAM130743:NAM130748 NKI130743:NKI130748 NUE130743:NUE130748 OEA130743:OEA130748 ONW130743:ONW130748 OXS130743:OXS130748 PHO130743:PHO130748 PRK130743:PRK130748 QBG130743:QBG130748 QLC130743:QLC130748 QUY130743:QUY130748 REU130743:REU130748 ROQ130743:ROQ130748 RYM130743:RYM130748 SII130743:SII130748 SSE130743:SSE130748 TCA130743:TCA130748 TLW130743:TLW130748 TVS130743:TVS130748 UFO130743:UFO130748 UPK130743:UPK130748 UZG130743:UZG130748 VJC130743:VJC130748 VSY130743:VSY130748 WCU130743:WCU130748 WMQ130743:WMQ130748 WWM130743:WWM130748 AE196279:AE196284 KA196279:KA196284 TW196279:TW196284 ADS196279:ADS196284 ANO196279:ANO196284 AXK196279:AXK196284 BHG196279:BHG196284 BRC196279:BRC196284 CAY196279:CAY196284 CKU196279:CKU196284 CUQ196279:CUQ196284 DEM196279:DEM196284 DOI196279:DOI196284 DYE196279:DYE196284 EIA196279:EIA196284 ERW196279:ERW196284 FBS196279:FBS196284 FLO196279:FLO196284 FVK196279:FVK196284 GFG196279:GFG196284 GPC196279:GPC196284 GYY196279:GYY196284 HIU196279:HIU196284 HSQ196279:HSQ196284 ICM196279:ICM196284 IMI196279:IMI196284 IWE196279:IWE196284 JGA196279:JGA196284 JPW196279:JPW196284 JZS196279:JZS196284 KJO196279:KJO196284 KTK196279:KTK196284 LDG196279:LDG196284 LNC196279:LNC196284 LWY196279:LWY196284 MGU196279:MGU196284 MQQ196279:MQQ196284 NAM196279:NAM196284 NKI196279:NKI196284 NUE196279:NUE196284 OEA196279:OEA196284 ONW196279:ONW196284 OXS196279:OXS196284 PHO196279:PHO196284 PRK196279:PRK196284 QBG196279:QBG196284 QLC196279:QLC196284 QUY196279:QUY196284 REU196279:REU196284 ROQ196279:ROQ196284 RYM196279:RYM196284 SII196279:SII196284 SSE196279:SSE196284 TCA196279:TCA196284 TLW196279:TLW196284 TVS196279:TVS196284 UFO196279:UFO196284 UPK196279:UPK196284 UZG196279:UZG196284 VJC196279:VJC196284 VSY196279:VSY196284 WCU196279:WCU196284 WMQ196279:WMQ196284 WWM196279:WWM196284 AE261815:AE261820 KA261815:KA261820 TW261815:TW261820 ADS261815:ADS261820 ANO261815:ANO261820 AXK261815:AXK261820 BHG261815:BHG261820 BRC261815:BRC261820 CAY261815:CAY261820 CKU261815:CKU261820 CUQ261815:CUQ261820 DEM261815:DEM261820 DOI261815:DOI261820 DYE261815:DYE261820 EIA261815:EIA261820 ERW261815:ERW261820 FBS261815:FBS261820 FLO261815:FLO261820 FVK261815:FVK261820 GFG261815:GFG261820 GPC261815:GPC261820 GYY261815:GYY261820 HIU261815:HIU261820 HSQ261815:HSQ261820 ICM261815:ICM261820 IMI261815:IMI261820 IWE261815:IWE261820 JGA261815:JGA261820 JPW261815:JPW261820 JZS261815:JZS261820 KJO261815:KJO261820 KTK261815:KTK261820 LDG261815:LDG261820 LNC261815:LNC261820 LWY261815:LWY261820 MGU261815:MGU261820 MQQ261815:MQQ261820 NAM261815:NAM261820 NKI261815:NKI261820 NUE261815:NUE261820 OEA261815:OEA261820 ONW261815:ONW261820 OXS261815:OXS261820 PHO261815:PHO261820 PRK261815:PRK261820 QBG261815:QBG261820 QLC261815:QLC261820 QUY261815:QUY261820 REU261815:REU261820 ROQ261815:ROQ261820 RYM261815:RYM261820 SII261815:SII261820 SSE261815:SSE261820 TCA261815:TCA261820 TLW261815:TLW261820 TVS261815:TVS261820 UFO261815:UFO261820 UPK261815:UPK261820 UZG261815:UZG261820 VJC261815:VJC261820 VSY261815:VSY261820 WCU261815:WCU261820 WMQ261815:WMQ261820 WWM261815:WWM261820 AE327351:AE327356 KA327351:KA327356 TW327351:TW327356 ADS327351:ADS327356 ANO327351:ANO327356 AXK327351:AXK327356 BHG327351:BHG327356 BRC327351:BRC327356 CAY327351:CAY327356 CKU327351:CKU327356 CUQ327351:CUQ327356 DEM327351:DEM327356 DOI327351:DOI327356 DYE327351:DYE327356 EIA327351:EIA327356 ERW327351:ERW327356 FBS327351:FBS327356 FLO327351:FLO327356 FVK327351:FVK327356 GFG327351:GFG327356 GPC327351:GPC327356 GYY327351:GYY327356 HIU327351:HIU327356 HSQ327351:HSQ327356 ICM327351:ICM327356 IMI327351:IMI327356 IWE327351:IWE327356 JGA327351:JGA327356 JPW327351:JPW327356 JZS327351:JZS327356 KJO327351:KJO327356 KTK327351:KTK327356 LDG327351:LDG327356 LNC327351:LNC327356 LWY327351:LWY327356 MGU327351:MGU327356 MQQ327351:MQQ327356 NAM327351:NAM327356 NKI327351:NKI327356 NUE327351:NUE327356 OEA327351:OEA327356 ONW327351:ONW327356 OXS327351:OXS327356 PHO327351:PHO327356 PRK327351:PRK327356 QBG327351:QBG327356 QLC327351:QLC327356 QUY327351:QUY327356 REU327351:REU327356 ROQ327351:ROQ327356 RYM327351:RYM327356 SII327351:SII327356 SSE327351:SSE327356 TCA327351:TCA327356 TLW327351:TLW327356 TVS327351:TVS327356 UFO327351:UFO327356 UPK327351:UPK327356 UZG327351:UZG327356 VJC327351:VJC327356 VSY327351:VSY327356 WCU327351:WCU327356 WMQ327351:WMQ327356 WWM327351:WWM327356 AE392887:AE392892 KA392887:KA392892 TW392887:TW392892 ADS392887:ADS392892 ANO392887:ANO392892 AXK392887:AXK392892 BHG392887:BHG392892 BRC392887:BRC392892 CAY392887:CAY392892 CKU392887:CKU392892 CUQ392887:CUQ392892 DEM392887:DEM392892 DOI392887:DOI392892 DYE392887:DYE392892 EIA392887:EIA392892 ERW392887:ERW392892 FBS392887:FBS392892 FLO392887:FLO392892 FVK392887:FVK392892 GFG392887:GFG392892 GPC392887:GPC392892 GYY392887:GYY392892 HIU392887:HIU392892 HSQ392887:HSQ392892 ICM392887:ICM392892 IMI392887:IMI392892 IWE392887:IWE392892 JGA392887:JGA392892 JPW392887:JPW392892 JZS392887:JZS392892 KJO392887:KJO392892 KTK392887:KTK392892 LDG392887:LDG392892 LNC392887:LNC392892 LWY392887:LWY392892 MGU392887:MGU392892 MQQ392887:MQQ392892 NAM392887:NAM392892 NKI392887:NKI392892 NUE392887:NUE392892 OEA392887:OEA392892 ONW392887:ONW392892 OXS392887:OXS392892 PHO392887:PHO392892 PRK392887:PRK392892 QBG392887:QBG392892 QLC392887:QLC392892 QUY392887:QUY392892 REU392887:REU392892 ROQ392887:ROQ392892 RYM392887:RYM392892 SII392887:SII392892 SSE392887:SSE392892 TCA392887:TCA392892 TLW392887:TLW392892 TVS392887:TVS392892 UFO392887:UFO392892 UPK392887:UPK392892 UZG392887:UZG392892 VJC392887:VJC392892 VSY392887:VSY392892 WCU392887:WCU392892 WMQ392887:WMQ392892 WWM392887:WWM392892 AE458423:AE458428 KA458423:KA458428 TW458423:TW458428 ADS458423:ADS458428 ANO458423:ANO458428 AXK458423:AXK458428 BHG458423:BHG458428 BRC458423:BRC458428 CAY458423:CAY458428 CKU458423:CKU458428 CUQ458423:CUQ458428 DEM458423:DEM458428 DOI458423:DOI458428 DYE458423:DYE458428 EIA458423:EIA458428 ERW458423:ERW458428 FBS458423:FBS458428 FLO458423:FLO458428 FVK458423:FVK458428 GFG458423:GFG458428 GPC458423:GPC458428 GYY458423:GYY458428 HIU458423:HIU458428 HSQ458423:HSQ458428 ICM458423:ICM458428 IMI458423:IMI458428 IWE458423:IWE458428 JGA458423:JGA458428 JPW458423:JPW458428 JZS458423:JZS458428 KJO458423:KJO458428 KTK458423:KTK458428 LDG458423:LDG458428 LNC458423:LNC458428 LWY458423:LWY458428 MGU458423:MGU458428 MQQ458423:MQQ458428 NAM458423:NAM458428 NKI458423:NKI458428 NUE458423:NUE458428 OEA458423:OEA458428 ONW458423:ONW458428 OXS458423:OXS458428 PHO458423:PHO458428 PRK458423:PRK458428 QBG458423:QBG458428 QLC458423:QLC458428 QUY458423:QUY458428 REU458423:REU458428 ROQ458423:ROQ458428 RYM458423:RYM458428 SII458423:SII458428 SSE458423:SSE458428 TCA458423:TCA458428 TLW458423:TLW458428 TVS458423:TVS458428 UFO458423:UFO458428 UPK458423:UPK458428 UZG458423:UZG458428 VJC458423:VJC458428 VSY458423:VSY458428 WCU458423:WCU458428 WMQ458423:WMQ458428 WWM458423:WWM458428 AE523959:AE523964 KA523959:KA523964 TW523959:TW523964 ADS523959:ADS523964 ANO523959:ANO523964 AXK523959:AXK523964 BHG523959:BHG523964 BRC523959:BRC523964 CAY523959:CAY523964 CKU523959:CKU523964 CUQ523959:CUQ523964 DEM523959:DEM523964 DOI523959:DOI523964 DYE523959:DYE523964 EIA523959:EIA523964 ERW523959:ERW523964 FBS523959:FBS523964 FLO523959:FLO523964 FVK523959:FVK523964 GFG523959:GFG523964 GPC523959:GPC523964 GYY523959:GYY523964 HIU523959:HIU523964 HSQ523959:HSQ523964 ICM523959:ICM523964 IMI523959:IMI523964 IWE523959:IWE523964 JGA523959:JGA523964 JPW523959:JPW523964 JZS523959:JZS523964 KJO523959:KJO523964 KTK523959:KTK523964 LDG523959:LDG523964 LNC523959:LNC523964 LWY523959:LWY523964 MGU523959:MGU523964 MQQ523959:MQQ523964 NAM523959:NAM523964 NKI523959:NKI523964 NUE523959:NUE523964 OEA523959:OEA523964 ONW523959:ONW523964 OXS523959:OXS523964 PHO523959:PHO523964 PRK523959:PRK523964 QBG523959:QBG523964 QLC523959:QLC523964 QUY523959:QUY523964 REU523959:REU523964 ROQ523959:ROQ523964 RYM523959:RYM523964 SII523959:SII523964 SSE523959:SSE523964 TCA523959:TCA523964 TLW523959:TLW523964 TVS523959:TVS523964 UFO523959:UFO523964 UPK523959:UPK523964 UZG523959:UZG523964 VJC523959:VJC523964 VSY523959:VSY523964 WCU523959:WCU523964 WMQ523959:WMQ523964 WWM523959:WWM523964 AE589495:AE589500 KA589495:KA589500 TW589495:TW589500 ADS589495:ADS589500 ANO589495:ANO589500 AXK589495:AXK589500 BHG589495:BHG589500 BRC589495:BRC589500 CAY589495:CAY589500 CKU589495:CKU589500 CUQ589495:CUQ589500 DEM589495:DEM589500 DOI589495:DOI589500 DYE589495:DYE589500 EIA589495:EIA589500 ERW589495:ERW589500 FBS589495:FBS589500 FLO589495:FLO589500 FVK589495:FVK589500 GFG589495:GFG589500 GPC589495:GPC589500 GYY589495:GYY589500 HIU589495:HIU589500 HSQ589495:HSQ589500 ICM589495:ICM589500 IMI589495:IMI589500 IWE589495:IWE589500 JGA589495:JGA589500 JPW589495:JPW589500 JZS589495:JZS589500 KJO589495:KJO589500 KTK589495:KTK589500 LDG589495:LDG589500 LNC589495:LNC589500 LWY589495:LWY589500 MGU589495:MGU589500 MQQ589495:MQQ589500 NAM589495:NAM589500 NKI589495:NKI589500 NUE589495:NUE589500 OEA589495:OEA589500 ONW589495:ONW589500 OXS589495:OXS589500 PHO589495:PHO589500 PRK589495:PRK589500 QBG589495:QBG589500 QLC589495:QLC589500 QUY589495:QUY589500 REU589495:REU589500 ROQ589495:ROQ589500 RYM589495:RYM589500 SII589495:SII589500 SSE589495:SSE589500 TCA589495:TCA589500 TLW589495:TLW589500 TVS589495:TVS589500 UFO589495:UFO589500 UPK589495:UPK589500 UZG589495:UZG589500 VJC589495:VJC589500 VSY589495:VSY589500 WCU589495:WCU589500 WMQ589495:WMQ589500 WWM589495:WWM589500 AE655031:AE655036 KA655031:KA655036 TW655031:TW655036 ADS655031:ADS655036 ANO655031:ANO655036 AXK655031:AXK655036 BHG655031:BHG655036 BRC655031:BRC655036 CAY655031:CAY655036 CKU655031:CKU655036 CUQ655031:CUQ655036 DEM655031:DEM655036 DOI655031:DOI655036 DYE655031:DYE655036 EIA655031:EIA655036 ERW655031:ERW655036 FBS655031:FBS655036 FLO655031:FLO655036 FVK655031:FVK655036 GFG655031:GFG655036 GPC655031:GPC655036 GYY655031:GYY655036 HIU655031:HIU655036 HSQ655031:HSQ655036 ICM655031:ICM655036 IMI655031:IMI655036 IWE655031:IWE655036 JGA655031:JGA655036 JPW655031:JPW655036 JZS655031:JZS655036 KJO655031:KJO655036 KTK655031:KTK655036 LDG655031:LDG655036 LNC655031:LNC655036 LWY655031:LWY655036 MGU655031:MGU655036 MQQ655031:MQQ655036 NAM655031:NAM655036 NKI655031:NKI655036 NUE655031:NUE655036 OEA655031:OEA655036 ONW655031:ONW655036 OXS655031:OXS655036 PHO655031:PHO655036 PRK655031:PRK655036 QBG655031:QBG655036 QLC655031:QLC655036 QUY655031:QUY655036 REU655031:REU655036 ROQ655031:ROQ655036 RYM655031:RYM655036 SII655031:SII655036 SSE655031:SSE655036 TCA655031:TCA655036 TLW655031:TLW655036 TVS655031:TVS655036 UFO655031:UFO655036 UPK655031:UPK655036 UZG655031:UZG655036 VJC655031:VJC655036 VSY655031:VSY655036 WCU655031:WCU655036 WMQ655031:WMQ655036 WWM655031:WWM655036 AE720567:AE720572 KA720567:KA720572 TW720567:TW720572 ADS720567:ADS720572 ANO720567:ANO720572 AXK720567:AXK720572 BHG720567:BHG720572 BRC720567:BRC720572 CAY720567:CAY720572 CKU720567:CKU720572 CUQ720567:CUQ720572 DEM720567:DEM720572 DOI720567:DOI720572 DYE720567:DYE720572 EIA720567:EIA720572 ERW720567:ERW720572 FBS720567:FBS720572 FLO720567:FLO720572 FVK720567:FVK720572 GFG720567:GFG720572 GPC720567:GPC720572 GYY720567:GYY720572 HIU720567:HIU720572 HSQ720567:HSQ720572 ICM720567:ICM720572 IMI720567:IMI720572 IWE720567:IWE720572 JGA720567:JGA720572 JPW720567:JPW720572 JZS720567:JZS720572 KJO720567:KJO720572 KTK720567:KTK720572 LDG720567:LDG720572 LNC720567:LNC720572 LWY720567:LWY720572 MGU720567:MGU720572 MQQ720567:MQQ720572 NAM720567:NAM720572 NKI720567:NKI720572 NUE720567:NUE720572 OEA720567:OEA720572 ONW720567:ONW720572 OXS720567:OXS720572 PHO720567:PHO720572 PRK720567:PRK720572 QBG720567:QBG720572 QLC720567:QLC720572 QUY720567:QUY720572 REU720567:REU720572 ROQ720567:ROQ720572 RYM720567:RYM720572 SII720567:SII720572 SSE720567:SSE720572 TCA720567:TCA720572 TLW720567:TLW720572 TVS720567:TVS720572 UFO720567:UFO720572 UPK720567:UPK720572 UZG720567:UZG720572 VJC720567:VJC720572 VSY720567:VSY720572 WCU720567:WCU720572 WMQ720567:WMQ720572 WWM720567:WWM720572 AE786103:AE786108 KA786103:KA786108 TW786103:TW786108 ADS786103:ADS786108 ANO786103:ANO786108 AXK786103:AXK786108 BHG786103:BHG786108 BRC786103:BRC786108 CAY786103:CAY786108 CKU786103:CKU786108 CUQ786103:CUQ786108 DEM786103:DEM786108 DOI786103:DOI786108 DYE786103:DYE786108 EIA786103:EIA786108 ERW786103:ERW786108 FBS786103:FBS786108 FLO786103:FLO786108 FVK786103:FVK786108 GFG786103:GFG786108 GPC786103:GPC786108 GYY786103:GYY786108 HIU786103:HIU786108 HSQ786103:HSQ786108 ICM786103:ICM786108 IMI786103:IMI786108 IWE786103:IWE786108 JGA786103:JGA786108 JPW786103:JPW786108 JZS786103:JZS786108 KJO786103:KJO786108 KTK786103:KTK786108 LDG786103:LDG786108 LNC786103:LNC786108 LWY786103:LWY786108 MGU786103:MGU786108 MQQ786103:MQQ786108 NAM786103:NAM786108 NKI786103:NKI786108 NUE786103:NUE786108 OEA786103:OEA786108 ONW786103:ONW786108 OXS786103:OXS786108 PHO786103:PHO786108 PRK786103:PRK786108 QBG786103:QBG786108 QLC786103:QLC786108 QUY786103:QUY786108 REU786103:REU786108 ROQ786103:ROQ786108 RYM786103:RYM786108 SII786103:SII786108 SSE786103:SSE786108 TCA786103:TCA786108 TLW786103:TLW786108 TVS786103:TVS786108 UFO786103:UFO786108 UPK786103:UPK786108 UZG786103:UZG786108 VJC786103:VJC786108 VSY786103:VSY786108 WCU786103:WCU786108 WMQ786103:WMQ786108 WWM786103:WWM786108 AE851639:AE851644 KA851639:KA851644 TW851639:TW851644 ADS851639:ADS851644 ANO851639:ANO851644 AXK851639:AXK851644 BHG851639:BHG851644 BRC851639:BRC851644 CAY851639:CAY851644 CKU851639:CKU851644 CUQ851639:CUQ851644 DEM851639:DEM851644 DOI851639:DOI851644 DYE851639:DYE851644 EIA851639:EIA851644 ERW851639:ERW851644 FBS851639:FBS851644 FLO851639:FLO851644 FVK851639:FVK851644 GFG851639:GFG851644 GPC851639:GPC851644 GYY851639:GYY851644 HIU851639:HIU851644 HSQ851639:HSQ851644 ICM851639:ICM851644 IMI851639:IMI851644 IWE851639:IWE851644 JGA851639:JGA851644 JPW851639:JPW851644 JZS851639:JZS851644 KJO851639:KJO851644 KTK851639:KTK851644 LDG851639:LDG851644 LNC851639:LNC851644 LWY851639:LWY851644 MGU851639:MGU851644 MQQ851639:MQQ851644 NAM851639:NAM851644 NKI851639:NKI851644 NUE851639:NUE851644 OEA851639:OEA851644 ONW851639:ONW851644 OXS851639:OXS851644 PHO851639:PHO851644 PRK851639:PRK851644 QBG851639:QBG851644 QLC851639:QLC851644 QUY851639:QUY851644 REU851639:REU851644 ROQ851639:ROQ851644 RYM851639:RYM851644 SII851639:SII851644 SSE851639:SSE851644 TCA851639:TCA851644 TLW851639:TLW851644 TVS851639:TVS851644 UFO851639:UFO851644 UPK851639:UPK851644 UZG851639:UZG851644 VJC851639:VJC851644 VSY851639:VSY851644 WCU851639:WCU851644 WMQ851639:WMQ851644 WWM851639:WWM851644 AE917175:AE917180 KA917175:KA917180 TW917175:TW917180 ADS917175:ADS917180 ANO917175:ANO917180 AXK917175:AXK917180 BHG917175:BHG917180 BRC917175:BRC917180 CAY917175:CAY917180 CKU917175:CKU917180 CUQ917175:CUQ917180 DEM917175:DEM917180 DOI917175:DOI917180 DYE917175:DYE917180 EIA917175:EIA917180 ERW917175:ERW917180 FBS917175:FBS917180 FLO917175:FLO917180 FVK917175:FVK917180 GFG917175:GFG917180 GPC917175:GPC917180 GYY917175:GYY917180 HIU917175:HIU917180 HSQ917175:HSQ917180 ICM917175:ICM917180 IMI917175:IMI917180 IWE917175:IWE917180 JGA917175:JGA917180 JPW917175:JPW917180 JZS917175:JZS917180 KJO917175:KJO917180 KTK917175:KTK917180 LDG917175:LDG917180 LNC917175:LNC917180 LWY917175:LWY917180 MGU917175:MGU917180 MQQ917175:MQQ917180 NAM917175:NAM917180 NKI917175:NKI917180 NUE917175:NUE917180 OEA917175:OEA917180 ONW917175:ONW917180 OXS917175:OXS917180 PHO917175:PHO917180 PRK917175:PRK917180 QBG917175:QBG917180 QLC917175:QLC917180 QUY917175:QUY917180 REU917175:REU917180 ROQ917175:ROQ917180 RYM917175:RYM917180 SII917175:SII917180 SSE917175:SSE917180 TCA917175:TCA917180 TLW917175:TLW917180 TVS917175:TVS917180 UFO917175:UFO917180 UPK917175:UPK917180 UZG917175:UZG917180 VJC917175:VJC917180 VSY917175:VSY917180 WCU917175:WCU917180 WMQ917175:WMQ917180 WWM917175:WWM917180 AE982711:AE982716 KA982711:KA982716 TW982711:TW982716 ADS982711:ADS982716 ANO982711:ANO982716 AXK982711:AXK982716 BHG982711:BHG982716 BRC982711:BRC982716 CAY982711:CAY982716 CKU982711:CKU982716 CUQ982711:CUQ982716 DEM982711:DEM982716 DOI982711:DOI982716 DYE982711:DYE982716 EIA982711:EIA982716 ERW982711:ERW982716 FBS982711:FBS982716 FLO982711:FLO982716 FVK982711:FVK982716 GFG982711:GFG982716 GPC982711:GPC982716 GYY982711:GYY982716 HIU982711:HIU982716 HSQ982711:HSQ982716 ICM982711:ICM982716 IMI982711:IMI982716 IWE982711:IWE982716 JGA982711:JGA982716 JPW982711:JPW982716 JZS982711:JZS982716 KJO982711:KJO982716 KTK982711:KTK982716 LDG982711:LDG982716 LNC982711:LNC982716 LWY982711:LWY982716 MGU982711:MGU982716 MQQ982711:MQQ982716 NAM982711:NAM982716 NKI982711:NKI982716 NUE982711:NUE982716 OEA982711:OEA982716 ONW982711:ONW982716 OXS982711:OXS982716 PHO982711:PHO982716 PRK982711:PRK982716 QBG982711:QBG982716 QLC982711:QLC982716 QUY982711:QUY982716 REU982711:REU982716 ROQ982711:ROQ982716 RYM982711:RYM982716 SII982711:SII982716 SSE982711:SSE982716 TCA982711:TCA982716 TLW982711:TLW982716 TVS982711:TVS982716 UFO982711:UFO982716 UPK982711:UPK982716 UZG982711:UZG982716 VJC982711:VJC982716 VSY982711:VSY982716 WCU982711:WCU982716 WMQ982711:WMQ982716 WWM982711:WWM982716" xr:uid="{00000000-0002-0000-0400-000001000000}">
      <formula1>"Manual, Automático"</formula1>
    </dataValidation>
    <dataValidation type="list" allowBlank="1" showInputMessage="1" showErrorMessage="1" sqref="FAU65198:FAX65208 WXA982713:WXA982716 WNE982713:WNE982716 WDI982713:WDI982716 VTM982713:VTM982716 VJQ982713:VJQ982716 UZU982713:UZU982716 UPY982713:UPY982716 UGC982713:UGC982716 TWG982713:TWG982716 TMK982713:TMK982716 TCO982713:TCO982716 SSS982713:SSS982716 SIW982713:SIW982716 RZA982713:RZA982716 RPE982713:RPE982716 RFI982713:RFI982716 QVM982713:QVM982716 QLQ982713:QLQ982716 QBU982713:QBU982716 PRY982713:PRY982716 PIC982713:PIC982716 OYG982713:OYG982716 OOK982713:OOK982716 OEO982713:OEO982716 NUS982713:NUS982716 NKW982713:NKW982716 NBA982713:NBA982716 MRE982713:MRE982716 MHI982713:MHI982716 LXM982713:LXM982716 LNQ982713:LNQ982716 LDU982713:LDU982716 KTY982713:KTY982716 KKC982713:KKC982716 KAG982713:KAG982716 JQK982713:JQK982716 JGO982713:JGO982716 IWS982713:IWS982716 IMW982713:IMW982716 IDA982713:IDA982716 HTE982713:HTE982716 HJI982713:HJI982716 GZM982713:GZM982716 GPQ982713:GPQ982716 GFU982713:GFU982716 FVY982713:FVY982716 FMC982713:FMC982716 FCG982713:FCG982716 ESK982713:ESK982716 EIO982713:EIO982716 DYS982713:DYS982716 DOW982713:DOW982716 DFA982713:DFA982716 CVE982713:CVE982716 CLI982713:CLI982716 CBM982713:CBM982716 BRQ982713:BRQ982716 BHU982713:BHU982716 AXY982713:AXY982716 AOC982713:AOC982716 AEG982713:AEG982716 UK982713:UK982716 KO982713:KO982716 AS982713:AS982716 WXA917177:WXA917180 WNE917177:WNE917180 WDI917177:WDI917180 VTM917177:VTM917180 VJQ917177:VJQ917180 UZU917177:UZU917180 UPY917177:UPY917180 UGC917177:UGC917180 TWG917177:TWG917180 TMK917177:TMK917180 TCO917177:TCO917180 SSS917177:SSS917180 SIW917177:SIW917180 RZA917177:RZA917180 RPE917177:RPE917180 RFI917177:RFI917180 QVM917177:QVM917180 QLQ917177:QLQ917180 QBU917177:QBU917180 PRY917177:PRY917180 PIC917177:PIC917180 OYG917177:OYG917180 OOK917177:OOK917180 OEO917177:OEO917180 NUS917177:NUS917180 NKW917177:NKW917180 NBA917177:NBA917180 MRE917177:MRE917180 MHI917177:MHI917180 LXM917177:LXM917180 LNQ917177:LNQ917180 LDU917177:LDU917180 KTY917177:KTY917180 KKC917177:KKC917180 KAG917177:KAG917180 JQK917177:JQK917180 JGO917177:JGO917180 IWS917177:IWS917180 IMW917177:IMW917180 IDA917177:IDA917180 HTE917177:HTE917180 HJI917177:HJI917180 GZM917177:GZM917180 GPQ917177:GPQ917180 GFU917177:GFU917180 FVY917177:FVY917180 FMC917177:FMC917180 FCG917177:FCG917180 ESK917177:ESK917180 EIO917177:EIO917180 DYS917177:DYS917180 DOW917177:DOW917180 DFA917177:DFA917180 CVE917177:CVE917180 CLI917177:CLI917180 CBM917177:CBM917180 BRQ917177:BRQ917180 BHU917177:BHU917180 AXY917177:AXY917180 AOC917177:AOC917180 AEG917177:AEG917180 UK917177:UK917180 KO917177:KO917180 AS917177:AS917180 WXA851641:WXA851644 WNE851641:WNE851644 WDI851641:WDI851644 VTM851641:VTM851644 VJQ851641:VJQ851644 UZU851641:UZU851644 UPY851641:UPY851644 UGC851641:UGC851644 TWG851641:TWG851644 TMK851641:TMK851644 TCO851641:TCO851644 SSS851641:SSS851644 SIW851641:SIW851644 RZA851641:RZA851644 RPE851641:RPE851644 RFI851641:RFI851644 QVM851641:QVM851644 QLQ851641:QLQ851644 QBU851641:QBU851644 PRY851641:PRY851644 PIC851641:PIC851644 OYG851641:OYG851644 OOK851641:OOK851644 OEO851641:OEO851644 NUS851641:NUS851644 NKW851641:NKW851644 NBA851641:NBA851644 MRE851641:MRE851644 MHI851641:MHI851644 LXM851641:LXM851644 LNQ851641:LNQ851644 LDU851641:LDU851644 KTY851641:KTY851644 KKC851641:KKC851644 KAG851641:KAG851644 JQK851641:JQK851644 JGO851641:JGO851644 IWS851641:IWS851644 IMW851641:IMW851644 IDA851641:IDA851644 HTE851641:HTE851644 HJI851641:HJI851644 GZM851641:GZM851644 GPQ851641:GPQ851644 GFU851641:GFU851644 FVY851641:FVY851644 FMC851641:FMC851644 FCG851641:FCG851644 ESK851641:ESK851644 EIO851641:EIO851644 DYS851641:DYS851644 DOW851641:DOW851644 DFA851641:DFA851644 CVE851641:CVE851644 CLI851641:CLI851644 CBM851641:CBM851644 BRQ851641:BRQ851644 BHU851641:BHU851644 AXY851641:AXY851644 AOC851641:AOC851644 AEG851641:AEG851644 UK851641:UK851644 KO851641:KO851644 AS851641:AS851644 WXA786105:WXA786108 WNE786105:WNE786108 WDI786105:WDI786108 VTM786105:VTM786108 VJQ786105:VJQ786108 UZU786105:UZU786108 UPY786105:UPY786108 UGC786105:UGC786108 TWG786105:TWG786108 TMK786105:TMK786108 TCO786105:TCO786108 SSS786105:SSS786108 SIW786105:SIW786108 RZA786105:RZA786108 RPE786105:RPE786108 RFI786105:RFI786108 QVM786105:QVM786108 QLQ786105:QLQ786108 QBU786105:QBU786108 PRY786105:PRY786108 PIC786105:PIC786108 OYG786105:OYG786108 OOK786105:OOK786108 OEO786105:OEO786108 NUS786105:NUS786108 NKW786105:NKW786108 NBA786105:NBA786108 MRE786105:MRE786108 MHI786105:MHI786108 LXM786105:LXM786108 LNQ786105:LNQ786108 LDU786105:LDU786108 KTY786105:KTY786108 KKC786105:KKC786108 KAG786105:KAG786108 JQK786105:JQK786108 JGO786105:JGO786108 IWS786105:IWS786108 IMW786105:IMW786108 IDA786105:IDA786108 HTE786105:HTE786108 HJI786105:HJI786108 GZM786105:GZM786108 GPQ786105:GPQ786108 GFU786105:GFU786108 FVY786105:FVY786108 FMC786105:FMC786108 FCG786105:FCG786108 ESK786105:ESK786108 EIO786105:EIO786108 DYS786105:DYS786108 DOW786105:DOW786108 DFA786105:DFA786108 CVE786105:CVE786108 CLI786105:CLI786108 CBM786105:CBM786108 BRQ786105:BRQ786108 BHU786105:BHU786108 AXY786105:AXY786108 AOC786105:AOC786108 AEG786105:AEG786108 UK786105:UK786108 KO786105:KO786108 AS786105:AS786108 WXA720569:WXA720572 WNE720569:WNE720572 WDI720569:WDI720572 VTM720569:VTM720572 VJQ720569:VJQ720572 UZU720569:UZU720572 UPY720569:UPY720572 UGC720569:UGC720572 TWG720569:TWG720572 TMK720569:TMK720572 TCO720569:TCO720572 SSS720569:SSS720572 SIW720569:SIW720572 RZA720569:RZA720572 RPE720569:RPE720572 RFI720569:RFI720572 QVM720569:QVM720572 QLQ720569:QLQ720572 QBU720569:QBU720572 PRY720569:PRY720572 PIC720569:PIC720572 OYG720569:OYG720572 OOK720569:OOK720572 OEO720569:OEO720572 NUS720569:NUS720572 NKW720569:NKW720572 NBA720569:NBA720572 MRE720569:MRE720572 MHI720569:MHI720572 LXM720569:LXM720572 LNQ720569:LNQ720572 LDU720569:LDU720572 KTY720569:KTY720572 KKC720569:KKC720572 KAG720569:KAG720572 JQK720569:JQK720572 JGO720569:JGO720572 IWS720569:IWS720572 IMW720569:IMW720572 IDA720569:IDA720572 HTE720569:HTE720572 HJI720569:HJI720572 GZM720569:GZM720572 GPQ720569:GPQ720572 GFU720569:GFU720572 FVY720569:FVY720572 FMC720569:FMC720572 FCG720569:FCG720572 ESK720569:ESK720572 EIO720569:EIO720572 DYS720569:DYS720572 DOW720569:DOW720572 DFA720569:DFA720572 CVE720569:CVE720572 CLI720569:CLI720572 CBM720569:CBM720572 BRQ720569:BRQ720572 BHU720569:BHU720572 AXY720569:AXY720572 AOC720569:AOC720572 AEG720569:AEG720572 UK720569:UK720572 KO720569:KO720572 AS720569:AS720572 WXA655033:WXA655036 WNE655033:WNE655036 WDI655033:WDI655036 VTM655033:VTM655036 VJQ655033:VJQ655036 UZU655033:UZU655036 UPY655033:UPY655036 UGC655033:UGC655036 TWG655033:TWG655036 TMK655033:TMK655036 TCO655033:TCO655036 SSS655033:SSS655036 SIW655033:SIW655036 RZA655033:RZA655036 RPE655033:RPE655036 RFI655033:RFI655036 QVM655033:QVM655036 QLQ655033:QLQ655036 QBU655033:QBU655036 PRY655033:PRY655036 PIC655033:PIC655036 OYG655033:OYG655036 OOK655033:OOK655036 OEO655033:OEO655036 NUS655033:NUS655036 NKW655033:NKW655036 NBA655033:NBA655036 MRE655033:MRE655036 MHI655033:MHI655036 LXM655033:LXM655036 LNQ655033:LNQ655036 LDU655033:LDU655036 KTY655033:KTY655036 KKC655033:KKC655036 KAG655033:KAG655036 JQK655033:JQK655036 JGO655033:JGO655036 IWS655033:IWS655036 IMW655033:IMW655036 IDA655033:IDA655036 HTE655033:HTE655036 HJI655033:HJI655036 GZM655033:GZM655036 GPQ655033:GPQ655036 GFU655033:GFU655036 FVY655033:FVY655036 FMC655033:FMC655036 FCG655033:FCG655036 ESK655033:ESK655036 EIO655033:EIO655036 DYS655033:DYS655036 DOW655033:DOW655036 DFA655033:DFA655036 CVE655033:CVE655036 CLI655033:CLI655036 CBM655033:CBM655036 BRQ655033:BRQ655036 BHU655033:BHU655036 AXY655033:AXY655036 AOC655033:AOC655036 AEG655033:AEG655036 UK655033:UK655036 KO655033:KO655036 AS655033:AS655036 WXA589497:WXA589500 WNE589497:WNE589500 WDI589497:WDI589500 VTM589497:VTM589500 VJQ589497:VJQ589500 UZU589497:UZU589500 UPY589497:UPY589500 UGC589497:UGC589500 TWG589497:TWG589500 TMK589497:TMK589500 TCO589497:TCO589500 SSS589497:SSS589500 SIW589497:SIW589500 RZA589497:RZA589500 RPE589497:RPE589500 RFI589497:RFI589500 QVM589497:QVM589500 QLQ589497:QLQ589500 QBU589497:QBU589500 PRY589497:PRY589500 PIC589497:PIC589500 OYG589497:OYG589500 OOK589497:OOK589500 OEO589497:OEO589500 NUS589497:NUS589500 NKW589497:NKW589500 NBA589497:NBA589500 MRE589497:MRE589500 MHI589497:MHI589500 LXM589497:LXM589500 LNQ589497:LNQ589500 LDU589497:LDU589500 KTY589497:KTY589500 KKC589497:KKC589500 KAG589497:KAG589500 JQK589497:JQK589500 JGO589497:JGO589500 IWS589497:IWS589500 IMW589497:IMW589500 IDA589497:IDA589500 HTE589497:HTE589500 HJI589497:HJI589500 GZM589497:GZM589500 GPQ589497:GPQ589500 GFU589497:GFU589500 FVY589497:FVY589500 FMC589497:FMC589500 FCG589497:FCG589500 ESK589497:ESK589500 EIO589497:EIO589500 DYS589497:DYS589500 DOW589497:DOW589500 DFA589497:DFA589500 CVE589497:CVE589500 CLI589497:CLI589500 CBM589497:CBM589500 BRQ589497:BRQ589500 BHU589497:BHU589500 AXY589497:AXY589500 AOC589497:AOC589500 AEG589497:AEG589500 UK589497:UK589500 KO589497:KO589500 AS589497:AS589500 WXA523961:WXA523964 WNE523961:WNE523964 WDI523961:WDI523964 VTM523961:VTM523964 VJQ523961:VJQ523964 UZU523961:UZU523964 UPY523961:UPY523964 UGC523961:UGC523964 TWG523961:TWG523964 TMK523961:TMK523964 TCO523961:TCO523964 SSS523961:SSS523964 SIW523961:SIW523964 RZA523961:RZA523964 RPE523961:RPE523964 RFI523961:RFI523964 QVM523961:QVM523964 QLQ523961:QLQ523964 QBU523961:QBU523964 PRY523961:PRY523964 PIC523961:PIC523964 OYG523961:OYG523964 OOK523961:OOK523964 OEO523961:OEO523964 NUS523961:NUS523964 NKW523961:NKW523964 NBA523961:NBA523964 MRE523961:MRE523964 MHI523961:MHI523964 LXM523961:LXM523964 LNQ523961:LNQ523964 LDU523961:LDU523964 KTY523961:KTY523964 KKC523961:KKC523964 KAG523961:KAG523964 JQK523961:JQK523964 JGO523961:JGO523964 IWS523961:IWS523964 IMW523961:IMW523964 IDA523961:IDA523964 HTE523961:HTE523964 HJI523961:HJI523964 GZM523961:GZM523964 GPQ523961:GPQ523964 GFU523961:GFU523964 FVY523961:FVY523964 FMC523961:FMC523964 FCG523961:FCG523964 ESK523961:ESK523964 EIO523961:EIO523964 DYS523961:DYS523964 DOW523961:DOW523964 DFA523961:DFA523964 CVE523961:CVE523964 CLI523961:CLI523964 CBM523961:CBM523964 BRQ523961:BRQ523964 BHU523961:BHU523964 AXY523961:AXY523964 AOC523961:AOC523964 AEG523961:AEG523964 UK523961:UK523964 KO523961:KO523964 AS523961:AS523964 WXA458425:WXA458428 WNE458425:WNE458428 WDI458425:WDI458428 VTM458425:VTM458428 VJQ458425:VJQ458428 UZU458425:UZU458428 UPY458425:UPY458428 UGC458425:UGC458428 TWG458425:TWG458428 TMK458425:TMK458428 TCO458425:TCO458428 SSS458425:SSS458428 SIW458425:SIW458428 RZA458425:RZA458428 RPE458425:RPE458428 RFI458425:RFI458428 QVM458425:QVM458428 QLQ458425:QLQ458428 QBU458425:QBU458428 PRY458425:PRY458428 PIC458425:PIC458428 OYG458425:OYG458428 OOK458425:OOK458428 OEO458425:OEO458428 NUS458425:NUS458428 NKW458425:NKW458428 NBA458425:NBA458428 MRE458425:MRE458428 MHI458425:MHI458428 LXM458425:LXM458428 LNQ458425:LNQ458428 LDU458425:LDU458428 KTY458425:KTY458428 KKC458425:KKC458428 KAG458425:KAG458428 JQK458425:JQK458428 JGO458425:JGO458428 IWS458425:IWS458428 IMW458425:IMW458428 IDA458425:IDA458428 HTE458425:HTE458428 HJI458425:HJI458428 GZM458425:GZM458428 GPQ458425:GPQ458428 GFU458425:GFU458428 FVY458425:FVY458428 FMC458425:FMC458428 FCG458425:FCG458428 ESK458425:ESK458428 EIO458425:EIO458428 DYS458425:DYS458428 DOW458425:DOW458428 DFA458425:DFA458428 CVE458425:CVE458428 CLI458425:CLI458428 CBM458425:CBM458428 BRQ458425:BRQ458428 BHU458425:BHU458428 AXY458425:AXY458428 AOC458425:AOC458428 AEG458425:AEG458428 UK458425:UK458428 KO458425:KO458428 AS458425:AS458428 WXA392889:WXA392892 WNE392889:WNE392892 WDI392889:WDI392892 VTM392889:VTM392892 VJQ392889:VJQ392892 UZU392889:UZU392892 UPY392889:UPY392892 UGC392889:UGC392892 TWG392889:TWG392892 TMK392889:TMK392892 TCO392889:TCO392892 SSS392889:SSS392892 SIW392889:SIW392892 RZA392889:RZA392892 RPE392889:RPE392892 RFI392889:RFI392892 QVM392889:QVM392892 QLQ392889:QLQ392892 QBU392889:QBU392892 PRY392889:PRY392892 PIC392889:PIC392892 OYG392889:OYG392892 OOK392889:OOK392892 OEO392889:OEO392892 NUS392889:NUS392892 NKW392889:NKW392892 NBA392889:NBA392892 MRE392889:MRE392892 MHI392889:MHI392892 LXM392889:LXM392892 LNQ392889:LNQ392892 LDU392889:LDU392892 KTY392889:KTY392892 KKC392889:KKC392892 KAG392889:KAG392892 JQK392889:JQK392892 JGO392889:JGO392892 IWS392889:IWS392892 IMW392889:IMW392892 IDA392889:IDA392892 HTE392889:HTE392892 HJI392889:HJI392892 GZM392889:GZM392892 GPQ392889:GPQ392892 GFU392889:GFU392892 FVY392889:FVY392892 FMC392889:FMC392892 FCG392889:FCG392892 ESK392889:ESK392892 EIO392889:EIO392892 DYS392889:DYS392892 DOW392889:DOW392892 DFA392889:DFA392892 CVE392889:CVE392892 CLI392889:CLI392892 CBM392889:CBM392892 BRQ392889:BRQ392892 BHU392889:BHU392892 AXY392889:AXY392892 AOC392889:AOC392892 AEG392889:AEG392892 UK392889:UK392892 KO392889:KO392892 AS392889:AS392892 WXA327353:WXA327356 WNE327353:WNE327356 WDI327353:WDI327356 VTM327353:VTM327356 VJQ327353:VJQ327356 UZU327353:UZU327356 UPY327353:UPY327356 UGC327353:UGC327356 TWG327353:TWG327356 TMK327353:TMK327356 TCO327353:TCO327356 SSS327353:SSS327356 SIW327353:SIW327356 RZA327353:RZA327356 RPE327353:RPE327356 RFI327353:RFI327356 QVM327353:QVM327356 QLQ327353:QLQ327356 QBU327353:QBU327356 PRY327353:PRY327356 PIC327353:PIC327356 OYG327353:OYG327356 OOK327353:OOK327356 OEO327353:OEO327356 NUS327353:NUS327356 NKW327353:NKW327356 NBA327353:NBA327356 MRE327353:MRE327356 MHI327353:MHI327356 LXM327353:LXM327356 LNQ327353:LNQ327356 LDU327353:LDU327356 KTY327353:KTY327356 KKC327353:KKC327356 KAG327353:KAG327356 JQK327353:JQK327356 JGO327353:JGO327356 IWS327353:IWS327356 IMW327353:IMW327356 IDA327353:IDA327356 HTE327353:HTE327356 HJI327353:HJI327356 GZM327353:GZM327356 GPQ327353:GPQ327356 GFU327353:GFU327356 FVY327353:FVY327356 FMC327353:FMC327356 FCG327353:FCG327356 ESK327353:ESK327356 EIO327353:EIO327356 DYS327353:DYS327356 DOW327353:DOW327356 DFA327353:DFA327356 CVE327353:CVE327356 CLI327353:CLI327356 CBM327353:CBM327356 BRQ327353:BRQ327356 BHU327353:BHU327356 AXY327353:AXY327356 AOC327353:AOC327356 AEG327353:AEG327356 UK327353:UK327356 KO327353:KO327356 AS327353:AS327356 WXA261817:WXA261820 WNE261817:WNE261820 WDI261817:WDI261820 VTM261817:VTM261820 VJQ261817:VJQ261820 UZU261817:UZU261820 UPY261817:UPY261820 UGC261817:UGC261820 TWG261817:TWG261820 TMK261817:TMK261820 TCO261817:TCO261820 SSS261817:SSS261820 SIW261817:SIW261820 RZA261817:RZA261820 RPE261817:RPE261820 RFI261817:RFI261820 QVM261817:QVM261820 QLQ261817:QLQ261820 QBU261817:QBU261820 PRY261817:PRY261820 PIC261817:PIC261820 OYG261817:OYG261820 OOK261817:OOK261820 OEO261817:OEO261820 NUS261817:NUS261820 NKW261817:NKW261820 NBA261817:NBA261820 MRE261817:MRE261820 MHI261817:MHI261820 LXM261817:LXM261820 LNQ261817:LNQ261820 LDU261817:LDU261820 KTY261817:KTY261820 KKC261817:KKC261820 KAG261817:KAG261820 JQK261817:JQK261820 JGO261817:JGO261820 IWS261817:IWS261820 IMW261817:IMW261820 IDA261817:IDA261820 HTE261817:HTE261820 HJI261817:HJI261820 GZM261817:GZM261820 GPQ261817:GPQ261820 GFU261817:GFU261820 FVY261817:FVY261820 FMC261817:FMC261820 FCG261817:FCG261820 ESK261817:ESK261820 EIO261817:EIO261820 DYS261817:DYS261820 DOW261817:DOW261820 DFA261817:DFA261820 CVE261817:CVE261820 CLI261817:CLI261820 CBM261817:CBM261820 BRQ261817:BRQ261820 BHU261817:BHU261820 AXY261817:AXY261820 AOC261817:AOC261820 AEG261817:AEG261820 UK261817:UK261820 KO261817:KO261820 AS261817:AS261820 WXA196281:WXA196284 WNE196281:WNE196284 WDI196281:WDI196284 VTM196281:VTM196284 VJQ196281:VJQ196284 UZU196281:UZU196284 UPY196281:UPY196284 UGC196281:UGC196284 TWG196281:TWG196284 TMK196281:TMK196284 TCO196281:TCO196284 SSS196281:SSS196284 SIW196281:SIW196284 RZA196281:RZA196284 RPE196281:RPE196284 RFI196281:RFI196284 QVM196281:QVM196284 QLQ196281:QLQ196284 QBU196281:QBU196284 PRY196281:PRY196284 PIC196281:PIC196284 OYG196281:OYG196284 OOK196281:OOK196284 OEO196281:OEO196284 NUS196281:NUS196284 NKW196281:NKW196284 NBA196281:NBA196284 MRE196281:MRE196284 MHI196281:MHI196284 LXM196281:LXM196284 LNQ196281:LNQ196284 LDU196281:LDU196284 KTY196281:KTY196284 KKC196281:KKC196284 KAG196281:KAG196284 JQK196281:JQK196284 JGO196281:JGO196284 IWS196281:IWS196284 IMW196281:IMW196284 IDA196281:IDA196284 HTE196281:HTE196284 HJI196281:HJI196284 GZM196281:GZM196284 GPQ196281:GPQ196284 GFU196281:GFU196284 FVY196281:FVY196284 FMC196281:FMC196284 FCG196281:FCG196284 ESK196281:ESK196284 EIO196281:EIO196284 DYS196281:DYS196284 DOW196281:DOW196284 DFA196281:DFA196284 CVE196281:CVE196284 CLI196281:CLI196284 CBM196281:CBM196284 BRQ196281:BRQ196284 BHU196281:BHU196284 AXY196281:AXY196284 AOC196281:AOC196284 AEG196281:AEG196284 UK196281:UK196284 KO196281:KO196284 AS196281:AS196284 WXA130745:WXA130748 WNE130745:WNE130748 WDI130745:WDI130748 VTM130745:VTM130748 VJQ130745:VJQ130748 UZU130745:UZU130748 UPY130745:UPY130748 UGC130745:UGC130748 TWG130745:TWG130748 TMK130745:TMK130748 TCO130745:TCO130748 SSS130745:SSS130748 SIW130745:SIW130748 RZA130745:RZA130748 RPE130745:RPE130748 RFI130745:RFI130748 QVM130745:QVM130748 QLQ130745:QLQ130748 QBU130745:QBU130748 PRY130745:PRY130748 PIC130745:PIC130748 OYG130745:OYG130748 OOK130745:OOK130748 OEO130745:OEO130748 NUS130745:NUS130748 NKW130745:NKW130748 NBA130745:NBA130748 MRE130745:MRE130748 MHI130745:MHI130748 LXM130745:LXM130748 LNQ130745:LNQ130748 LDU130745:LDU130748 KTY130745:KTY130748 KKC130745:KKC130748 KAG130745:KAG130748 JQK130745:JQK130748 JGO130745:JGO130748 IWS130745:IWS130748 IMW130745:IMW130748 IDA130745:IDA130748 HTE130745:HTE130748 HJI130745:HJI130748 GZM130745:GZM130748 GPQ130745:GPQ130748 GFU130745:GFU130748 FVY130745:FVY130748 FMC130745:FMC130748 FCG130745:FCG130748 ESK130745:ESK130748 EIO130745:EIO130748 DYS130745:DYS130748 DOW130745:DOW130748 DFA130745:DFA130748 CVE130745:CVE130748 CLI130745:CLI130748 CBM130745:CBM130748 BRQ130745:BRQ130748 BHU130745:BHU130748 AXY130745:AXY130748 AOC130745:AOC130748 AEG130745:AEG130748 UK130745:UK130748 KO130745:KO130748 AS130745:AS130748 WXA65209:WXA65212 WNE65209:WNE65212 WDI65209:WDI65212 VTM65209:VTM65212 VJQ65209:VJQ65212 UZU65209:UZU65212 UPY65209:UPY65212 UGC65209:UGC65212 TWG65209:TWG65212 TMK65209:TMK65212 TCO65209:TCO65212 SSS65209:SSS65212 SIW65209:SIW65212 RZA65209:RZA65212 RPE65209:RPE65212 RFI65209:RFI65212 QVM65209:QVM65212 QLQ65209:QLQ65212 QBU65209:QBU65212 PRY65209:PRY65212 PIC65209:PIC65212 OYG65209:OYG65212 OOK65209:OOK65212 OEO65209:OEO65212 NUS65209:NUS65212 NKW65209:NKW65212 NBA65209:NBA65212 MRE65209:MRE65212 MHI65209:MHI65212 LXM65209:LXM65212 LNQ65209:LNQ65212 LDU65209:LDU65212 KTY65209:KTY65212 KKC65209:KKC65212 KAG65209:KAG65212 JQK65209:JQK65212 JGO65209:JGO65212 IWS65209:IWS65212 IMW65209:IMW65212 IDA65209:IDA65212 HTE65209:HTE65212 HJI65209:HJI65212 GZM65209:GZM65212 GPQ65209:GPQ65212 GFU65209:GFU65212 FVY65209:FVY65212 FMC65209:FMC65212 FCG65209:FCG65212 ESK65209:ESK65212 EIO65209:EIO65212 DYS65209:DYS65212 DOW65209:DOW65212 DFA65209:DFA65212 CVE65209:CVE65212 CLI65209:CLI65212 CBM65209:CBM65212 BRQ65209:BRQ65212 BHU65209:BHU65212 AXY65209:AXY65212 AOC65209:AOC65212 AEG65209:AEG65212 UK65209:UK65212 KO65209:KO65212 AS65209:AS65212 WWY982713:WWY982716 WNC982713:WNC982716 WDG982713:WDG982716 VTK982713:VTK982716 VJO982713:VJO982716 UZS982713:UZS982716 UPW982713:UPW982716 UGA982713:UGA982716 TWE982713:TWE982716 TMI982713:TMI982716 TCM982713:TCM982716 SSQ982713:SSQ982716 SIU982713:SIU982716 RYY982713:RYY982716 RPC982713:RPC982716 RFG982713:RFG982716 QVK982713:QVK982716 QLO982713:QLO982716 QBS982713:QBS982716 PRW982713:PRW982716 PIA982713:PIA982716 OYE982713:OYE982716 OOI982713:OOI982716 OEM982713:OEM982716 NUQ982713:NUQ982716 NKU982713:NKU982716 NAY982713:NAY982716 MRC982713:MRC982716 MHG982713:MHG982716 LXK982713:LXK982716 LNO982713:LNO982716 LDS982713:LDS982716 KTW982713:KTW982716 KKA982713:KKA982716 KAE982713:KAE982716 JQI982713:JQI982716 JGM982713:JGM982716 IWQ982713:IWQ982716 IMU982713:IMU982716 ICY982713:ICY982716 HTC982713:HTC982716 HJG982713:HJG982716 GZK982713:GZK982716 GPO982713:GPO982716 GFS982713:GFS982716 FVW982713:FVW982716 FMA982713:FMA982716 FCE982713:FCE982716 ESI982713:ESI982716 EIM982713:EIM982716 DYQ982713:DYQ982716 DOU982713:DOU982716 DEY982713:DEY982716 CVC982713:CVC982716 CLG982713:CLG982716 CBK982713:CBK982716 BRO982713:BRO982716 BHS982713:BHS982716 AXW982713:AXW982716 AOA982713:AOA982716 AEE982713:AEE982716 UI982713:UI982716 KM982713:KM982716 AQ982713:AQ982716 WWY917177:WWY917180 WNC917177:WNC917180 WDG917177:WDG917180 VTK917177:VTK917180 VJO917177:VJO917180 UZS917177:UZS917180 UPW917177:UPW917180 UGA917177:UGA917180 TWE917177:TWE917180 TMI917177:TMI917180 TCM917177:TCM917180 SSQ917177:SSQ917180 SIU917177:SIU917180 RYY917177:RYY917180 RPC917177:RPC917180 RFG917177:RFG917180 QVK917177:QVK917180 QLO917177:QLO917180 QBS917177:QBS917180 PRW917177:PRW917180 PIA917177:PIA917180 OYE917177:OYE917180 OOI917177:OOI917180 OEM917177:OEM917180 NUQ917177:NUQ917180 NKU917177:NKU917180 NAY917177:NAY917180 MRC917177:MRC917180 MHG917177:MHG917180 LXK917177:LXK917180 LNO917177:LNO917180 LDS917177:LDS917180 KTW917177:KTW917180 KKA917177:KKA917180 KAE917177:KAE917180 JQI917177:JQI917180 JGM917177:JGM917180 IWQ917177:IWQ917180 IMU917177:IMU917180 ICY917177:ICY917180 HTC917177:HTC917180 HJG917177:HJG917180 GZK917177:GZK917180 GPO917177:GPO917180 GFS917177:GFS917180 FVW917177:FVW917180 FMA917177:FMA917180 FCE917177:FCE917180 ESI917177:ESI917180 EIM917177:EIM917180 DYQ917177:DYQ917180 DOU917177:DOU917180 DEY917177:DEY917180 CVC917177:CVC917180 CLG917177:CLG917180 CBK917177:CBK917180 BRO917177:BRO917180 BHS917177:BHS917180 AXW917177:AXW917180 AOA917177:AOA917180 AEE917177:AEE917180 UI917177:UI917180 KM917177:KM917180 AQ917177:AQ917180 WWY851641:WWY851644 WNC851641:WNC851644 WDG851641:WDG851644 VTK851641:VTK851644 VJO851641:VJO851644 UZS851641:UZS851644 UPW851641:UPW851644 UGA851641:UGA851644 TWE851641:TWE851644 TMI851641:TMI851644 TCM851641:TCM851644 SSQ851641:SSQ851644 SIU851641:SIU851644 RYY851641:RYY851644 RPC851641:RPC851644 RFG851641:RFG851644 QVK851641:QVK851644 QLO851641:QLO851644 QBS851641:QBS851644 PRW851641:PRW851644 PIA851641:PIA851644 OYE851641:OYE851644 OOI851641:OOI851644 OEM851641:OEM851644 NUQ851641:NUQ851644 NKU851641:NKU851644 NAY851641:NAY851644 MRC851641:MRC851644 MHG851641:MHG851644 LXK851641:LXK851644 LNO851641:LNO851644 LDS851641:LDS851644 KTW851641:KTW851644 KKA851641:KKA851644 KAE851641:KAE851644 JQI851641:JQI851644 JGM851641:JGM851644 IWQ851641:IWQ851644 IMU851641:IMU851644 ICY851641:ICY851644 HTC851641:HTC851644 HJG851641:HJG851644 GZK851641:GZK851644 GPO851641:GPO851644 GFS851641:GFS851644 FVW851641:FVW851644 FMA851641:FMA851644 FCE851641:FCE851644 ESI851641:ESI851644 EIM851641:EIM851644 DYQ851641:DYQ851644 DOU851641:DOU851644 DEY851641:DEY851644 CVC851641:CVC851644 CLG851641:CLG851644 CBK851641:CBK851644 BRO851641:BRO851644 BHS851641:BHS851644 AXW851641:AXW851644 AOA851641:AOA851644 AEE851641:AEE851644 UI851641:UI851644 KM851641:KM851644 AQ851641:AQ851644 WWY786105:WWY786108 WNC786105:WNC786108 WDG786105:WDG786108 VTK786105:VTK786108 VJO786105:VJO786108 UZS786105:UZS786108 UPW786105:UPW786108 UGA786105:UGA786108 TWE786105:TWE786108 TMI786105:TMI786108 TCM786105:TCM786108 SSQ786105:SSQ786108 SIU786105:SIU786108 RYY786105:RYY786108 RPC786105:RPC786108 RFG786105:RFG786108 QVK786105:QVK786108 QLO786105:QLO786108 QBS786105:QBS786108 PRW786105:PRW786108 PIA786105:PIA786108 OYE786105:OYE786108 OOI786105:OOI786108 OEM786105:OEM786108 NUQ786105:NUQ786108 NKU786105:NKU786108 NAY786105:NAY786108 MRC786105:MRC786108 MHG786105:MHG786108 LXK786105:LXK786108 LNO786105:LNO786108 LDS786105:LDS786108 KTW786105:KTW786108 KKA786105:KKA786108 KAE786105:KAE786108 JQI786105:JQI786108 JGM786105:JGM786108 IWQ786105:IWQ786108 IMU786105:IMU786108 ICY786105:ICY786108 HTC786105:HTC786108 HJG786105:HJG786108 GZK786105:GZK786108 GPO786105:GPO786108 GFS786105:GFS786108 FVW786105:FVW786108 FMA786105:FMA786108 FCE786105:FCE786108 ESI786105:ESI786108 EIM786105:EIM786108 DYQ786105:DYQ786108 DOU786105:DOU786108 DEY786105:DEY786108 CVC786105:CVC786108 CLG786105:CLG786108 CBK786105:CBK786108 BRO786105:BRO786108 BHS786105:BHS786108 AXW786105:AXW786108 AOA786105:AOA786108 AEE786105:AEE786108 UI786105:UI786108 KM786105:KM786108 AQ786105:AQ786108 WWY720569:WWY720572 WNC720569:WNC720572 WDG720569:WDG720572 VTK720569:VTK720572 VJO720569:VJO720572 UZS720569:UZS720572 UPW720569:UPW720572 UGA720569:UGA720572 TWE720569:TWE720572 TMI720569:TMI720572 TCM720569:TCM720572 SSQ720569:SSQ720572 SIU720569:SIU720572 RYY720569:RYY720572 RPC720569:RPC720572 RFG720569:RFG720572 QVK720569:QVK720572 QLO720569:QLO720572 QBS720569:QBS720572 PRW720569:PRW720572 PIA720569:PIA720572 OYE720569:OYE720572 OOI720569:OOI720572 OEM720569:OEM720572 NUQ720569:NUQ720572 NKU720569:NKU720572 NAY720569:NAY720572 MRC720569:MRC720572 MHG720569:MHG720572 LXK720569:LXK720572 LNO720569:LNO720572 LDS720569:LDS720572 KTW720569:KTW720572 KKA720569:KKA720572 KAE720569:KAE720572 JQI720569:JQI720572 JGM720569:JGM720572 IWQ720569:IWQ720572 IMU720569:IMU720572 ICY720569:ICY720572 HTC720569:HTC720572 HJG720569:HJG720572 GZK720569:GZK720572 GPO720569:GPO720572 GFS720569:GFS720572 FVW720569:FVW720572 FMA720569:FMA720572 FCE720569:FCE720572 ESI720569:ESI720572 EIM720569:EIM720572 DYQ720569:DYQ720572 DOU720569:DOU720572 DEY720569:DEY720572 CVC720569:CVC720572 CLG720569:CLG720572 CBK720569:CBK720572 BRO720569:BRO720572 BHS720569:BHS720572 AXW720569:AXW720572 AOA720569:AOA720572 AEE720569:AEE720572 UI720569:UI720572 KM720569:KM720572 AQ720569:AQ720572 WWY655033:WWY655036 WNC655033:WNC655036 WDG655033:WDG655036 VTK655033:VTK655036 VJO655033:VJO655036 UZS655033:UZS655036 UPW655033:UPW655036 UGA655033:UGA655036 TWE655033:TWE655036 TMI655033:TMI655036 TCM655033:TCM655036 SSQ655033:SSQ655036 SIU655033:SIU655036 RYY655033:RYY655036 RPC655033:RPC655036 RFG655033:RFG655036 QVK655033:QVK655036 QLO655033:QLO655036 QBS655033:QBS655036 PRW655033:PRW655036 PIA655033:PIA655036 OYE655033:OYE655036 OOI655033:OOI655036 OEM655033:OEM655036 NUQ655033:NUQ655036 NKU655033:NKU655036 NAY655033:NAY655036 MRC655033:MRC655036 MHG655033:MHG655036 LXK655033:LXK655036 LNO655033:LNO655036 LDS655033:LDS655036 KTW655033:KTW655036 KKA655033:KKA655036 KAE655033:KAE655036 JQI655033:JQI655036 JGM655033:JGM655036 IWQ655033:IWQ655036 IMU655033:IMU655036 ICY655033:ICY655036 HTC655033:HTC655036 HJG655033:HJG655036 GZK655033:GZK655036 GPO655033:GPO655036 GFS655033:GFS655036 FVW655033:FVW655036 FMA655033:FMA655036 FCE655033:FCE655036 ESI655033:ESI655036 EIM655033:EIM655036 DYQ655033:DYQ655036 DOU655033:DOU655036 DEY655033:DEY655036 CVC655033:CVC655036 CLG655033:CLG655036 CBK655033:CBK655036 BRO655033:BRO655036 BHS655033:BHS655036 AXW655033:AXW655036 AOA655033:AOA655036 AEE655033:AEE655036 UI655033:UI655036 KM655033:KM655036 AQ655033:AQ655036 WWY589497:WWY589500 WNC589497:WNC589500 WDG589497:WDG589500 VTK589497:VTK589500 VJO589497:VJO589500 UZS589497:UZS589500 UPW589497:UPW589500 UGA589497:UGA589500 TWE589497:TWE589500 TMI589497:TMI589500 TCM589497:TCM589500 SSQ589497:SSQ589500 SIU589497:SIU589500 RYY589497:RYY589500 RPC589497:RPC589500 RFG589497:RFG589500 QVK589497:QVK589500 QLO589497:QLO589500 QBS589497:QBS589500 PRW589497:PRW589500 PIA589497:PIA589500 OYE589497:OYE589500 OOI589497:OOI589500 OEM589497:OEM589500 NUQ589497:NUQ589500 NKU589497:NKU589500 NAY589497:NAY589500 MRC589497:MRC589500 MHG589497:MHG589500 LXK589497:LXK589500 LNO589497:LNO589500 LDS589497:LDS589500 KTW589497:KTW589500 KKA589497:KKA589500 KAE589497:KAE589500 JQI589497:JQI589500 JGM589497:JGM589500 IWQ589497:IWQ589500 IMU589497:IMU589500 ICY589497:ICY589500 HTC589497:HTC589500 HJG589497:HJG589500 GZK589497:GZK589500 GPO589497:GPO589500 GFS589497:GFS589500 FVW589497:FVW589500 FMA589497:FMA589500 FCE589497:FCE589500 ESI589497:ESI589500 EIM589497:EIM589500 DYQ589497:DYQ589500 DOU589497:DOU589500 DEY589497:DEY589500 CVC589497:CVC589500 CLG589497:CLG589500 CBK589497:CBK589500 BRO589497:BRO589500 BHS589497:BHS589500 AXW589497:AXW589500 AOA589497:AOA589500 AEE589497:AEE589500 UI589497:UI589500 KM589497:KM589500 AQ589497:AQ589500 WWY523961:WWY523964 WNC523961:WNC523964 WDG523961:WDG523964 VTK523961:VTK523964 VJO523961:VJO523964 UZS523961:UZS523964 UPW523961:UPW523964 UGA523961:UGA523964 TWE523961:TWE523964 TMI523961:TMI523964 TCM523961:TCM523964 SSQ523961:SSQ523964 SIU523961:SIU523964 RYY523961:RYY523964 RPC523961:RPC523964 RFG523961:RFG523964 QVK523961:QVK523964 QLO523961:QLO523964 QBS523961:QBS523964 PRW523961:PRW523964 PIA523961:PIA523964 OYE523961:OYE523964 OOI523961:OOI523964 OEM523961:OEM523964 NUQ523961:NUQ523964 NKU523961:NKU523964 NAY523961:NAY523964 MRC523961:MRC523964 MHG523961:MHG523964 LXK523961:LXK523964 LNO523961:LNO523964 LDS523961:LDS523964 KTW523961:KTW523964 KKA523961:KKA523964 KAE523961:KAE523964 JQI523961:JQI523964 JGM523961:JGM523964 IWQ523961:IWQ523964 IMU523961:IMU523964 ICY523961:ICY523964 HTC523961:HTC523964 HJG523961:HJG523964 GZK523961:GZK523964 GPO523961:GPO523964 GFS523961:GFS523964 FVW523961:FVW523964 FMA523961:FMA523964 FCE523961:FCE523964 ESI523961:ESI523964 EIM523961:EIM523964 DYQ523961:DYQ523964 DOU523961:DOU523964 DEY523961:DEY523964 CVC523961:CVC523964 CLG523961:CLG523964 CBK523961:CBK523964 BRO523961:BRO523964 BHS523961:BHS523964 AXW523961:AXW523964 AOA523961:AOA523964 AEE523961:AEE523964 UI523961:UI523964 KM523961:KM523964 AQ523961:AQ523964 WWY458425:WWY458428 WNC458425:WNC458428 WDG458425:WDG458428 VTK458425:VTK458428 VJO458425:VJO458428 UZS458425:UZS458428 UPW458425:UPW458428 UGA458425:UGA458428 TWE458425:TWE458428 TMI458425:TMI458428 TCM458425:TCM458428 SSQ458425:SSQ458428 SIU458425:SIU458428 RYY458425:RYY458428 RPC458425:RPC458428 RFG458425:RFG458428 QVK458425:QVK458428 QLO458425:QLO458428 QBS458425:QBS458428 PRW458425:PRW458428 PIA458425:PIA458428 OYE458425:OYE458428 OOI458425:OOI458428 OEM458425:OEM458428 NUQ458425:NUQ458428 NKU458425:NKU458428 NAY458425:NAY458428 MRC458425:MRC458428 MHG458425:MHG458428 LXK458425:LXK458428 LNO458425:LNO458428 LDS458425:LDS458428 KTW458425:KTW458428 KKA458425:KKA458428 KAE458425:KAE458428 JQI458425:JQI458428 JGM458425:JGM458428 IWQ458425:IWQ458428 IMU458425:IMU458428 ICY458425:ICY458428 HTC458425:HTC458428 HJG458425:HJG458428 GZK458425:GZK458428 GPO458425:GPO458428 GFS458425:GFS458428 FVW458425:FVW458428 FMA458425:FMA458428 FCE458425:FCE458428 ESI458425:ESI458428 EIM458425:EIM458428 DYQ458425:DYQ458428 DOU458425:DOU458428 DEY458425:DEY458428 CVC458425:CVC458428 CLG458425:CLG458428 CBK458425:CBK458428 BRO458425:BRO458428 BHS458425:BHS458428 AXW458425:AXW458428 AOA458425:AOA458428 AEE458425:AEE458428 UI458425:UI458428 KM458425:KM458428 AQ458425:AQ458428 WWY392889:WWY392892 WNC392889:WNC392892 WDG392889:WDG392892 VTK392889:VTK392892 VJO392889:VJO392892 UZS392889:UZS392892 UPW392889:UPW392892 UGA392889:UGA392892 TWE392889:TWE392892 TMI392889:TMI392892 TCM392889:TCM392892 SSQ392889:SSQ392892 SIU392889:SIU392892 RYY392889:RYY392892 RPC392889:RPC392892 RFG392889:RFG392892 QVK392889:QVK392892 QLO392889:QLO392892 QBS392889:QBS392892 PRW392889:PRW392892 PIA392889:PIA392892 OYE392889:OYE392892 OOI392889:OOI392892 OEM392889:OEM392892 NUQ392889:NUQ392892 NKU392889:NKU392892 NAY392889:NAY392892 MRC392889:MRC392892 MHG392889:MHG392892 LXK392889:LXK392892 LNO392889:LNO392892 LDS392889:LDS392892 KTW392889:KTW392892 KKA392889:KKA392892 KAE392889:KAE392892 JQI392889:JQI392892 JGM392889:JGM392892 IWQ392889:IWQ392892 IMU392889:IMU392892 ICY392889:ICY392892 HTC392889:HTC392892 HJG392889:HJG392892 GZK392889:GZK392892 GPO392889:GPO392892 GFS392889:GFS392892 FVW392889:FVW392892 FMA392889:FMA392892 FCE392889:FCE392892 ESI392889:ESI392892 EIM392889:EIM392892 DYQ392889:DYQ392892 DOU392889:DOU392892 DEY392889:DEY392892 CVC392889:CVC392892 CLG392889:CLG392892 CBK392889:CBK392892 BRO392889:BRO392892 BHS392889:BHS392892 AXW392889:AXW392892 AOA392889:AOA392892 AEE392889:AEE392892 UI392889:UI392892 KM392889:KM392892 AQ392889:AQ392892 WWY327353:WWY327356 WNC327353:WNC327356 WDG327353:WDG327356 VTK327353:VTK327356 VJO327353:VJO327356 UZS327353:UZS327356 UPW327353:UPW327356 UGA327353:UGA327356 TWE327353:TWE327356 TMI327353:TMI327356 TCM327353:TCM327356 SSQ327353:SSQ327356 SIU327353:SIU327356 RYY327353:RYY327356 RPC327353:RPC327356 RFG327353:RFG327356 QVK327353:QVK327356 QLO327353:QLO327356 QBS327353:QBS327356 PRW327353:PRW327356 PIA327353:PIA327356 OYE327353:OYE327356 OOI327353:OOI327356 OEM327353:OEM327356 NUQ327353:NUQ327356 NKU327353:NKU327356 NAY327353:NAY327356 MRC327353:MRC327356 MHG327353:MHG327356 LXK327353:LXK327356 LNO327353:LNO327356 LDS327353:LDS327356 KTW327353:KTW327356 KKA327353:KKA327356 KAE327353:KAE327356 JQI327353:JQI327356 JGM327353:JGM327356 IWQ327353:IWQ327356 IMU327353:IMU327356 ICY327353:ICY327356 HTC327353:HTC327356 HJG327353:HJG327356 GZK327353:GZK327356 GPO327353:GPO327356 GFS327353:GFS327356 FVW327353:FVW327356 FMA327353:FMA327356 FCE327353:FCE327356 ESI327353:ESI327356 EIM327353:EIM327356 DYQ327353:DYQ327356 DOU327353:DOU327356 DEY327353:DEY327356 CVC327353:CVC327356 CLG327353:CLG327356 CBK327353:CBK327356 BRO327353:BRO327356 BHS327353:BHS327356 AXW327353:AXW327356 AOA327353:AOA327356 AEE327353:AEE327356 UI327353:UI327356 KM327353:KM327356 AQ327353:AQ327356 WWY261817:WWY261820 WNC261817:WNC261820 WDG261817:WDG261820 VTK261817:VTK261820 VJO261817:VJO261820 UZS261817:UZS261820 UPW261817:UPW261820 UGA261817:UGA261820 TWE261817:TWE261820 TMI261817:TMI261820 TCM261817:TCM261820 SSQ261817:SSQ261820 SIU261817:SIU261820 RYY261817:RYY261820 RPC261817:RPC261820 RFG261817:RFG261820 QVK261817:QVK261820 QLO261817:QLO261820 QBS261817:QBS261820 PRW261817:PRW261820 PIA261817:PIA261820 OYE261817:OYE261820 OOI261817:OOI261820 OEM261817:OEM261820 NUQ261817:NUQ261820 NKU261817:NKU261820 NAY261817:NAY261820 MRC261817:MRC261820 MHG261817:MHG261820 LXK261817:LXK261820 LNO261817:LNO261820 LDS261817:LDS261820 KTW261817:KTW261820 KKA261817:KKA261820 KAE261817:KAE261820 JQI261817:JQI261820 JGM261817:JGM261820 IWQ261817:IWQ261820 IMU261817:IMU261820 ICY261817:ICY261820 HTC261817:HTC261820 HJG261817:HJG261820 GZK261817:GZK261820 GPO261817:GPO261820 GFS261817:GFS261820 FVW261817:FVW261820 FMA261817:FMA261820 FCE261817:FCE261820 ESI261817:ESI261820 EIM261817:EIM261820 DYQ261817:DYQ261820 DOU261817:DOU261820 DEY261817:DEY261820 CVC261817:CVC261820 CLG261817:CLG261820 CBK261817:CBK261820 BRO261817:BRO261820 BHS261817:BHS261820 AXW261817:AXW261820 AOA261817:AOA261820 AEE261817:AEE261820 UI261817:UI261820 KM261817:KM261820 AQ261817:AQ261820 WWY196281:WWY196284 WNC196281:WNC196284 WDG196281:WDG196284 VTK196281:VTK196284 VJO196281:VJO196284 UZS196281:UZS196284 UPW196281:UPW196284 UGA196281:UGA196284 TWE196281:TWE196284 TMI196281:TMI196284 TCM196281:TCM196284 SSQ196281:SSQ196284 SIU196281:SIU196284 RYY196281:RYY196284 RPC196281:RPC196284 RFG196281:RFG196284 QVK196281:QVK196284 QLO196281:QLO196284 QBS196281:QBS196284 PRW196281:PRW196284 PIA196281:PIA196284 OYE196281:OYE196284 OOI196281:OOI196284 OEM196281:OEM196284 NUQ196281:NUQ196284 NKU196281:NKU196284 NAY196281:NAY196284 MRC196281:MRC196284 MHG196281:MHG196284 LXK196281:LXK196284 LNO196281:LNO196284 LDS196281:LDS196284 KTW196281:KTW196284 KKA196281:KKA196284 KAE196281:KAE196284 JQI196281:JQI196284 JGM196281:JGM196284 IWQ196281:IWQ196284 IMU196281:IMU196284 ICY196281:ICY196284 HTC196281:HTC196284 HJG196281:HJG196284 GZK196281:GZK196284 GPO196281:GPO196284 GFS196281:GFS196284 FVW196281:FVW196284 FMA196281:FMA196284 FCE196281:FCE196284 ESI196281:ESI196284 EIM196281:EIM196284 DYQ196281:DYQ196284 DOU196281:DOU196284 DEY196281:DEY196284 CVC196281:CVC196284 CLG196281:CLG196284 CBK196281:CBK196284 BRO196281:BRO196284 BHS196281:BHS196284 AXW196281:AXW196284 AOA196281:AOA196284 AEE196281:AEE196284 UI196281:UI196284 KM196281:KM196284 AQ196281:AQ196284 WWY130745:WWY130748 WNC130745:WNC130748 WDG130745:WDG130748 VTK130745:VTK130748 VJO130745:VJO130748 UZS130745:UZS130748 UPW130745:UPW130748 UGA130745:UGA130748 TWE130745:TWE130748 TMI130745:TMI130748 TCM130745:TCM130748 SSQ130745:SSQ130748 SIU130745:SIU130748 RYY130745:RYY130748 RPC130745:RPC130748 RFG130745:RFG130748 QVK130745:QVK130748 QLO130745:QLO130748 QBS130745:QBS130748 PRW130745:PRW130748 PIA130745:PIA130748 OYE130745:OYE130748 OOI130745:OOI130748 OEM130745:OEM130748 NUQ130745:NUQ130748 NKU130745:NKU130748 NAY130745:NAY130748 MRC130745:MRC130748 MHG130745:MHG130748 LXK130745:LXK130748 LNO130745:LNO130748 LDS130745:LDS130748 KTW130745:KTW130748 KKA130745:KKA130748 KAE130745:KAE130748 JQI130745:JQI130748 JGM130745:JGM130748 IWQ130745:IWQ130748 IMU130745:IMU130748 ICY130745:ICY130748 HTC130745:HTC130748 HJG130745:HJG130748 GZK130745:GZK130748 GPO130745:GPO130748 GFS130745:GFS130748 FVW130745:FVW130748 FMA130745:FMA130748 FCE130745:FCE130748 ESI130745:ESI130748 EIM130745:EIM130748 DYQ130745:DYQ130748 DOU130745:DOU130748 DEY130745:DEY130748 CVC130745:CVC130748 CLG130745:CLG130748 CBK130745:CBK130748 BRO130745:BRO130748 BHS130745:BHS130748 AXW130745:AXW130748 AOA130745:AOA130748 AEE130745:AEE130748 UI130745:UI130748 KM130745:KM130748 AQ130745:AQ130748 WWY65209:WWY65212 WNC65209:WNC65212 WDG65209:WDG65212 VTK65209:VTK65212 VJO65209:VJO65212 UZS65209:UZS65212 UPW65209:UPW65212 UGA65209:UGA65212 TWE65209:TWE65212 TMI65209:TMI65212 TCM65209:TCM65212 SSQ65209:SSQ65212 SIU65209:SIU65212 RYY65209:RYY65212 RPC65209:RPC65212 RFG65209:RFG65212 QVK65209:QVK65212 QLO65209:QLO65212 QBS65209:QBS65212 PRW65209:PRW65212 PIA65209:PIA65212 OYE65209:OYE65212 OOI65209:OOI65212 OEM65209:OEM65212 NUQ65209:NUQ65212 NKU65209:NKU65212 NAY65209:NAY65212 MRC65209:MRC65212 MHG65209:MHG65212 LXK65209:LXK65212 LNO65209:LNO65212 LDS65209:LDS65212 KTW65209:KTW65212 KKA65209:KKA65212 KAE65209:KAE65212 JQI65209:JQI65212 JGM65209:JGM65212 IWQ65209:IWQ65212 IMU65209:IMU65212 ICY65209:ICY65212 HTC65209:HTC65212 HJG65209:HJG65212 GZK65209:GZK65212 GPO65209:GPO65212 GFS65209:GFS65212 FVW65209:FVW65212 FMA65209:FMA65212 FCE65209:FCE65212 ESI65209:ESI65212 EIM65209:EIM65212 DYQ65209:DYQ65212 DOU65209:DOU65212 DEY65209:DEY65212 CVC65209:CVC65212 CLG65209:CLG65212 CBK65209:CBK65212 BRO65209:BRO65212 BHS65209:BHS65212 AXW65209:AXW65212 AOA65209:AOA65212 AEE65209:AEE65212 UI65209:UI65212 KM65209:KM65212 AQ65209:AQ65212 WVR982713:WVR982716 WLV982713:WLV982716 WBZ982713:WBZ982716 VSD982713:VSD982716 VIH982713:VIH982716 UYL982713:UYL982716 UOP982713:UOP982716 UET982713:UET982716 TUX982713:TUX982716 TLB982713:TLB982716 TBF982713:TBF982716 SRJ982713:SRJ982716 SHN982713:SHN982716 RXR982713:RXR982716 RNV982713:RNV982716 RDZ982713:RDZ982716 QUD982713:QUD982716 QKH982713:QKH982716 QAL982713:QAL982716 PQP982713:PQP982716 PGT982713:PGT982716 OWX982713:OWX982716 ONB982713:ONB982716 ODF982713:ODF982716 NTJ982713:NTJ982716 NJN982713:NJN982716 MZR982713:MZR982716 MPV982713:MPV982716 MFZ982713:MFZ982716 LWD982713:LWD982716 LMH982713:LMH982716 LCL982713:LCL982716 KSP982713:KSP982716 KIT982713:KIT982716 JYX982713:JYX982716 JPB982713:JPB982716 JFF982713:JFF982716 IVJ982713:IVJ982716 ILN982713:ILN982716 IBR982713:IBR982716 HRV982713:HRV982716 HHZ982713:HHZ982716 GYD982713:GYD982716 GOH982713:GOH982716 GEL982713:GEL982716 FUP982713:FUP982716 FKT982713:FKT982716 FAX982713:FAX982716 ERB982713:ERB982716 EHF982713:EHF982716 DXJ982713:DXJ982716 DNN982713:DNN982716 DDR982713:DDR982716 CTV982713:CTV982716 CJZ982713:CJZ982716 CAD982713:CAD982716 BQH982713:BQH982716 BGL982713:BGL982716 AWP982713:AWP982716 AMT982713:AMT982716 ACX982713:ACX982716 TB982713:TB982716 JF982713:JF982716 QAI65198:QAL65208 WVR917177:WVR917180 WLV917177:WLV917180 WBZ917177:WBZ917180 VSD917177:VSD917180 VIH917177:VIH917180 UYL917177:UYL917180 UOP917177:UOP917180 UET917177:UET917180 TUX917177:TUX917180 TLB917177:TLB917180 TBF917177:TBF917180 SRJ917177:SRJ917180 SHN917177:SHN917180 RXR917177:RXR917180 RNV917177:RNV917180 RDZ917177:RDZ917180 QUD917177:QUD917180 QKH917177:QKH917180 QAL917177:QAL917180 PQP917177:PQP917180 PGT917177:PGT917180 OWX917177:OWX917180 ONB917177:ONB917180 ODF917177:ODF917180 NTJ917177:NTJ917180 NJN917177:NJN917180 MZR917177:MZR917180 MPV917177:MPV917180 MFZ917177:MFZ917180 LWD917177:LWD917180 LMH917177:LMH917180 LCL917177:LCL917180 KSP917177:KSP917180 KIT917177:KIT917180 JYX917177:JYX917180 JPB917177:JPB917180 JFF917177:JFF917180 IVJ917177:IVJ917180 ILN917177:ILN917180 IBR917177:IBR917180 HRV917177:HRV917180 HHZ917177:HHZ917180 GYD917177:GYD917180 GOH917177:GOH917180 GEL917177:GEL917180 FUP917177:FUP917180 FKT917177:FKT917180 FAX917177:FAX917180 ERB917177:ERB917180 EHF917177:EHF917180 DXJ917177:DXJ917180 DNN917177:DNN917180 DDR917177:DDR917180 CTV917177:CTV917180 CJZ917177:CJZ917180 CAD917177:CAD917180 BQH917177:BQH917180 BGL917177:BGL917180 AWP917177:AWP917180 AMT917177:AMT917180 ACX917177:ACX917180 TB917177:TB917180 JF917177:JF917180 PQM65198:PQP65208 WVR851641:WVR851644 WLV851641:WLV851644 WBZ851641:WBZ851644 VSD851641:VSD851644 VIH851641:VIH851644 UYL851641:UYL851644 UOP851641:UOP851644 UET851641:UET851644 TUX851641:TUX851644 TLB851641:TLB851644 TBF851641:TBF851644 SRJ851641:SRJ851644 SHN851641:SHN851644 RXR851641:RXR851644 RNV851641:RNV851644 RDZ851641:RDZ851644 QUD851641:QUD851644 QKH851641:QKH851644 QAL851641:QAL851644 PQP851641:PQP851644 PGT851641:PGT851644 OWX851641:OWX851644 ONB851641:ONB851644 ODF851641:ODF851644 NTJ851641:NTJ851644 NJN851641:NJN851644 MZR851641:MZR851644 MPV851641:MPV851644 MFZ851641:MFZ851644 LWD851641:LWD851644 LMH851641:LMH851644 LCL851641:LCL851644 KSP851641:KSP851644 KIT851641:KIT851644 JYX851641:JYX851644 JPB851641:JPB851644 JFF851641:JFF851644 IVJ851641:IVJ851644 ILN851641:ILN851644 IBR851641:IBR851644 HRV851641:HRV851644 HHZ851641:HHZ851644 GYD851641:GYD851644 GOH851641:GOH851644 GEL851641:GEL851644 FUP851641:FUP851644 FKT851641:FKT851644 FAX851641:FAX851644 ERB851641:ERB851644 EHF851641:EHF851644 DXJ851641:DXJ851644 DNN851641:DNN851644 DDR851641:DDR851644 CTV851641:CTV851644 CJZ851641:CJZ851644 CAD851641:CAD851644 BQH851641:BQH851644 BGL851641:BGL851644 AWP851641:AWP851644 AMT851641:AMT851644 ACX851641:ACX851644 TB851641:TB851644 JF851641:JF851644 PGQ65198:PGT65208 WVR786105:WVR786108 WLV786105:WLV786108 WBZ786105:WBZ786108 VSD786105:VSD786108 VIH786105:VIH786108 UYL786105:UYL786108 UOP786105:UOP786108 UET786105:UET786108 TUX786105:TUX786108 TLB786105:TLB786108 TBF786105:TBF786108 SRJ786105:SRJ786108 SHN786105:SHN786108 RXR786105:RXR786108 RNV786105:RNV786108 RDZ786105:RDZ786108 QUD786105:QUD786108 QKH786105:QKH786108 QAL786105:QAL786108 PQP786105:PQP786108 PGT786105:PGT786108 OWX786105:OWX786108 ONB786105:ONB786108 ODF786105:ODF786108 NTJ786105:NTJ786108 NJN786105:NJN786108 MZR786105:MZR786108 MPV786105:MPV786108 MFZ786105:MFZ786108 LWD786105:LWD786108 LMH786105:LMH786108 LCL786105:LCL786108 KSP786105:KSP786108 KIT786105:KIT786108 JYX786105:JYX786108 JPB786105:JPB786108 JFF786105:JFF786108 IVJ786105:IVJ786108 ILN786105:ILN786108 IBR786105:IBR786108 HRV786105:HRV786108 HHZ786105:HHZ786108 GYD786105:GYD786108 GOH786105:GOH786108 GEL786105:GEL786108 FUP786105:FUP786108 FKT786105:FKT786108 FAX786105:FAX786108 ERB786105:ERB786108 EHF786105:EHF786108 DXJ786105:DXJ786108 DNN786105:DNN786108 DDR786105:DDR786108 CTV786105:CTV786108 CJZ786105:CJZ786108 CAD786105:CAD786108 BQH786105:BQH786108 BGL786105:BGL786108 AWP786105:AWP786108 AMT786105:AMT786108 ACX786105:ACX786108 TB786105:TB786108 JF786105:JF786108 OWU65198:OWX65208 WVR720569:WVR720572 WLV720569:WLV720572 WBZ720569:WBZ720572 VSD720569:VSD720572 VIH720569:VIH720572 UYL720569:UYL720572 UOP720569:UOP720572 UET720569:UET720572 TUX720569:TUX720572 TLB720569:TLB720572 TBF720569:TBF720572 SRJ720569:SRJ720572 SHN720569:SHN720572 RXR720569:RXR720572 RNV720569:RNV720572 RDZ720569:RDZ720572 QUD720569:QUD720572 QKH720569:QKH720572 QAL720569:QAL720572 PQP720569:PQP720572 PGT720569:PGT720572 OWX720569:OWX720572 ONB720569:ONB720572 ODF720569:ODF720572 NTJ720569:NTJ720572 NJN720569:NJN720572 MZR720569:MZR720572 MPV720569:MPV720572 MFZ720569:MFZ720572 LWD720569:LWD720572 LMH720569:LMH720572 LCL720569:LCL720572 KSP720569:KSP720572 KIT720569:KIT720572 JYX720569:JYX720572 JPB720569:JPB720572 JFF720569:JFF720572 IVJ720569:IVJ720572 ILN720569:ILN720572 IBR720569:IBR720572 HRV720569:HRV720572 HHZ720569:HHZ720572 GYD720569:GYD720572 GOH720569:GOH720572 GEL720569:GEL720572 FUP720569:FUP720572 FKT720569:FKT720572 FAX720569:FAX720572 ERB720569:ERB720572 EHF720569:EHF720572 DXJ720569:DXJ720572 DNN720569:DNN720572 DDR720569:DDR720572 CTV720569:CTV720572 CJZ720569:CJZ720572 CAD720569:CAD720572 BQH720569:BQH720572 BGL720569:BGL720572 AWP720569:AWP720572 AMT720569:AMT720572 ACX720569:ACX720572 TB720569:TB720572 JF720569:JF720572 OMY65198:ONB65208 WVR655033:WVR655036 WLV655033:WLV655036 WBZ655033:WBZ655036 VSD655033:VSD655036 VIH655033:VIH655036 UYL655033:UYL655036 UOP655033:UOP655036 UET655033:UET655036 TUX655033:TUX655036 TLB655033:TLB655036 TBF655033:TBF655036 SRJ655033:SRJ655036 SHN655033:SHN655036 RXR655033:RXR655036 RNV655033:RNV655036 RDZ655033:RDZ655036 QUD655033:QUD655036 QKH655033:QKH655036 QAL655033:QAL655036 PQP655033:PQP655036 PGT655033:PGT655036 OWX655033:OWX655036 ONB655033:ONB655036 ODF655033:ODF655036 NTJ655033:NTJ655036 NJN655033:NJN655036 MZR655033:MZR655036 MPV655033:MPV655036 MFZ655033:MFZ655036 LWD655033:LWD655036 LMH655033:LMH655036 LCL655033:LCL655036 KSP655033:KSP655036 KIT655033:KIT655036 JYX655033:JYX655036 JPB655033:JPB655036 JFF655033:JFF655036 IVJ655033:IVJ655036 ILN655033:ILN655036 IBR655033:IBR655036 HRV655033:HRV655036 HHZ655033:HHZ655036 GYD655033:GYD655036 GOH655033:GOH655036 GEL655033:GEL655036 FUP655033:FUP655036 FKT655033:FKT655036 FAX655033:FAX655036 ERB655033:ERB655036 EHF655033:EHF655036 DXJ655033:DXJ655036 DNN655033:DNN655036 DDR655033:DDR655036 CTV655033:CTV655036 CJZ655033:CJZ655036 CAD655033:CAD655036 BQH655033:BQH655036 BGL655033:BGL655036 AWP655033:AWP655036 AMT655033:AMT655036 ACX655033:ACX655036 TB655033:TB655036 JF655033:JF655036 ODC65198:ODF65208 WVR589497:WVR589500 WLV589497:WLV589500 WBZ589497:WBZ589500 VSD589497:VSD589500 VIH589497:VIH589500 UYL589497:UYL589500 UOP589497:UOP589500 UET589497:UET589500 TUX589497:TUX589500 TLB589497:TLB589500 TBF589497:TBF589500 SRJ589497:SRJ589500 SHN589497:SHN589500 RXR589497:RXR589500 RNV589497:RNV589500 RDZ589497:RDZ589500 QUD589497:QUD589500 QKH589497:QKH589500 QAL589497:QAL589500 PQP589497:PQP589500 PGT589497:PGT589500 OWX589497:OWX589500 ONB589497:ONB589500 ODF589497:ODF589500 NTJ589497:NTJ589500 NJN589497:NJN589500 MZR589497:MZR589500 MPV589497:MPV589500 MFZ589497:MFZ589500 LWD589497:LWD589500 LMH589497:LMH589500 LCL589497:LCL589500 KSP589497:KSP589500 KIT589497:KIT589500 JYX589497:JYX589500 JPB589497:JPB589500 JFF589497:JFF589500 IVJ589497:IVJ589500 ILN589497:ILN589500 IBR589497:IBR589500 HRV589497:HRV589500 HHZ589497:HHZ589500 GYD589497:GYD589500 GOH589497:GOH589500 GEL589497:GEL589500 FUP589497:FUP589500 FKT589497:FKT589500 FAX589497:FAX589500 ERB589497:ERB589500 EHF589497:EHF589500 DXJ589497:DXJ589500 DNN589497:DNN589500 DDR589497:DDR589500 CTV589497:CTV589500 CJZ589497:CJZ589500 CAD589497:CAD589500 BQH589497:BQH589500 BGL589497:BGL589500 AWP589497:AWP589500 AMT589497:AMT589500 ACX589497:ACX589500 TB589497:TB589500 JF589497:JF589500 NTG65198:NTJ65208 WVR523961:WVR523964 WLV523961:WLV523964 WBZ523961:WBZ523964 VSD523961:VSD523964 VIH523961:VIH523964 UYL523961:UYL523964 UOP523961:UOP523964 UET523961:UET523964 TUX523961:TUX523964 TLB523961:TLB523964 TBF523961:TBF523964 SRJ523961:SRJ523964 SHN523961:SHN523964 RXR523961:RXR523964 RNV523961:RNV523964 RDZ523961:RDZ523964 QUD523961:QUD523964 QKH523961:QKH523964 QAL523961:QAL523964 PQP523961:PQP523964 PGT523961:PGT523964 OWX523961:OWX523964 ONB523961:ONB523964 ODF523961:ODF523964 NTJ523961:NTJ523964 NJN523961:NJN523964 MZR523961:MZR523964 MPV523961:MPV523964 MFZ523961:MFZ523964 LWD523961:LWD523964 LMH523961:LMH523964 LCL523961:LCL523964 KSP523961:KSP523964 KIT523961:KIT523964 JYX523961:JYX523964 JPB523961:JPB523964 JFF523961:JFF523964 IVJ523961:IVJ523964 ILN523961:ILN523964 IBR523961:IBR523964 HRV523961:HRV523964 HHZ523961:HHZ523964 GYD523961:GYD523964 GOH523961:GOH523964 GEL523961:GEL523964 FUP523961:FUP523964 FKT523961:FKT523964 FAX523961:FAX523964 ERB523961:ERB523964 EHF523961:EHF523964 DXJ523961:DXJ523964 DNN523961:DNN523964 DDR523961:DDR523964 CTV523961:CTV523964 CJZ523961:CJZ523964 CAD523961:CAD523964 BQH523961:BQH523964 BGL523961:BGL523964 AWP523961:AWP523964 AMT523961:AMT523964 ACX523961:ACX523964 TB523961:TB523964 JF523961:JF523964 NJK65198:NJN65208 WVR458425:WVR458428 WLV458425:WLV458428 WBZ458425:WBZ458428 VSD458425:VSD458428 VIH458425:VIH458428 UYL458425:UYL458428 UOP458425:UOP458428 UET458425:UET458428 TUX458425:TUX458428 TLB458425:TLB458428 TBF458425:TBF458428 SRJ458425:SRJ458428 SHN458425:SHN458428 RXR458425:RXR458428 RNV458425:RNV458428 RDZ458425:RDZ458428 QUD458425:QUD458428 QKH458425:QKH458428 QAL458425:QAL458428 PQP458425:PQP458428 PGT458425:PGT458428 OWX458425:OWX458428 ONB458425:ONB458428 ODF458425:ODF458428 NTJ458425:NTJ458428 NJN458425:NJN458428 MZR458425:MZR458428 MPV458425:MPV458428 MFZ458425:MFZ458428 LWD458425:LWD458428 LMH458425:LMH458428 LCL458425:LCL458428 KSP458425:KSP458428 KIT458425:KIT458428 JYX458425:JYX458428 JPB458425:JPB458428 JFF458425:JFF458428 IVJ458425:IVJ458428 ILN458425:ILN458428 IBR458425:IBR458428 HRV458425:HRV458428 HHZ458425:HHZ458428 GYD458425:GYD458428 GOH458425:GOH458428 GEL458425:GEL458428 FUP458425:FUP458428 FKT458425:FKT458428 FAX458425:FAX458428 ERB458425:ERB458428 EHF458425:EHF458428 DXJ458425:DXJ458428 DNN458425:DNN458428 DDR458425:DDR458428 CTV458425:CTV458428 CJZ458425:CJZ458428 CAD458425:CAD458428 BQH458425:BQH458428 BGL458425:BGL458428 AWP458425:AWP458428 AMT458425:AMT458428 ACX458425:ACX458428 TB458425:TB458428 JF458425:JF458428 MZO65198:MZR65208 WVR392889:WVR392892 WLV392889:WLV392892 WBZ392889:WBZ392892 VSD392889:VSD392892 VIH392889:VIH392892 UYL392889:UYL392892 UOP392889:UOP392892 UET392889:UET392892 TUX392889:TUX392892 TLB392889:TLB392892 TBF392889:TBF392892 SRJ392889:SRJ392892 SHN392889:SHN392892 RXR392889:RXR392892 RNV392889:RNV392892 RDZ392889:RDZ392892 QUD392889:QUD392892 QKH392889:QKH392892 QAL392889:QAL392892 PQP392889:PQP392892 PGT392889:PGT392892 OWX392889:OWX392892 ONB392889:ONB392892 ODF392889:ODF392892 NTJ392889:NTJ392892 NJN392889:NJN392892 MZR392889:MZR392892 MPV392889:MPV392892 MFZ392889:MFZ392892 LWD392889:LWD392892 LMH392889:LMH392892 LCL392889:LCL392892 KSP392889:KSP392892 KIT392889:KIT392892 JYX392889:JYX392892 JPB392889:JPB392892 JFF392889:JFF392892 IVJ392889:IVJ392892 ILN392889:ILN392892 IBR392889:IBR392892 HRV392889:HRV392892 HHZ392889:HHZ392892 GYD392889:GYD392892 GOH392889:GOH392892 GEL392889:GEL392892 FUP392889:FUP392892 FKT392889:FKT392892 FAX392889:FAX392892 ERB392889:ERB392892 EHF392889:EHF392892 DXJ392889:DXJ392892 DNN392889:DNN392892 DDR392889:DDR392892 CTV392889:CTV392892 CJZ392889:CJZ392892 CAD392889:CAD392892 BQH392889:BQH392892 BGL392889:BGL392892 AWP392889:AWP392892 AMT392889:AMT392892 ACX392889:ACX392892 TB392889:TB392892 JF392889:JF392892 MPS65198:MPV65208 WVR327353:WVR327356 WLV327353:WLV327356 WBZ327353:WBZ327356 VSD327353:VSD327356 VIH327353:VIH327356 UYL327353:UYL327356 UOP327353:UOP327356 UET327353:UET327356 TUX327353:TUX327356 TLB327353:TLB327356 TBF327353:TBF327356 SRJ327353:SRJ327356 SHN327353:SHN327356 RXR327353:RXR327356 RNV327353:RNV327356 RDZ327353:RDZ327356 QUD327353:QUD327356 QKH327353:QKH327356 QAL327353:QAL327356 PQP327353:PQP327356 PGT327353:PGT327356 OWX327353:OWX327356 ONB327353:ONB327356 ODF327353:ODF327356 NTJ327353:NTJ327356 NJN327353:NJN327356 MZR327353:MZR327356 MPV327353:MPV327356 MFZ327353:MFZ327356 LWD327353:LWD327356 LMH327353:LMH327356 LCL327353:LCL327356 KSP327353:KSP327356 KIT327353:KIT327356 JYX327353:JYX327356 JPB327353:JPB327356 JFF327353:JFF327356 IVJ327353:IVJ327356 ILN327353:ILN327356 IBR327353:IBR327356 HRV327353:HRV327356 HHZ327353:HHZ327356 GYD327353:GYD327356 GOH327353:GOH327356 GEL327353:GEL327356 FUP327353:FUP327356 FKT327353:FKT327356 FAX327353:FAX327356 ERB327353:ERB327356 EHF327353:EHF327356 DXJ327353:DXJ327356 DNN327353:DNN327356 DDR327353:DDR327356 CTV327353:CTV327356 CJZ327353:CJZ327356 CAD327353:CAD327356 BQH327353:BQH327356 BGL327353:BGL327356 AWP327353:AWP327356 AMT327353:AMT327356 ACX327353:ACX327356 TB327353:TB327356 JF327353:JF327356 MFW65198:MFZ65208 WVR261817:WVR261820 WLV261817:WLV261820 WBZ261817:WBZ261820 VSD261817:VSD261820 VIH261817:VIH261820 UYL261817:UYL261820 UOP261817:UOP261820 UET261817:UET261820 TUX261817:TUX261820 TLB261817:TLB261820 TBF261817:TBF261820 SRJ261817:SRJ261820 SHN261817:SHN261820 RXR261817:RXR261820 RNV261817:RNV261820 RDZ261817:RDZ261820 QUD261817:QUD261820 QKH261817:QKH261820 QAL261817:QAL261820 PQP261817:PQP261820 PGT261817:PGT261820 OWX261817:OWX261820 ONB261817:ONB261820 ODF261817:ODF261820 NTJ261817:NTJ261820 NJN261817:NJN261820 MZR261817:MZR261820 MPV261817:MPV261820 MFZ261817:MFZ261820 LWD261817:LWD261820 LMH261817:LMH261820 LCL261817:LCL261820 KSP261817:KSP261820 KIT261817:KIT261820 JYX261817:JYX261820 JPB261817:JPB261820 JFF261817:JFF261820 IVJ261817:IVJ261820 ILN261817:ILN261820 IBR261817:IBR261820 HRV261817:HRV261820 HHZ261817:HHZ261820 GYD261817:GYD261820 GOH261817:GOH261820 GEL261817:GEL261820 FUP261817:FUP261820 FKT261817:FKT261820 FAX261817:FAX261820 ERB261817:ERB261820 EHF261817:EHF261820 DXJ261817:DXJ261820 DNN261817:DNN261820 DDR261817:DDR261820 CTV261817:CTV261820 CJZ261817:CJZ261820 CAD261817:CAD261820 BQH261817:BQH261820 BGL261817:BGL261820 AWP261817:AWP261820 AMT261817:AMT261820 ACX261817:ACX261820 TB261817:TB261820 JF261817:JF261820 LWA65198:LWD65208 WVR196281:WVR196284 WLV196281:WLV196284 WBZ196281:WBZ196284 VSD196281:VSD196284 VIH196281:VIH196284 UYL196281:UYL196284 UOP196281:UOP196284 UET196281:UET196284 TUX196281:TUX196284 TLB196281:TLB196284 TBF196281:TBF196284 SRJ196281:SRJ196284 SHN196281:SHN196284 RXR196281:RXR196284 RNV196281:RNV196284 RDZ196281:RDZ196284 QUD196281:QUD196284 QKH196281:QKH196284 QAL196281:QAL196284 PQP196281:PQP196284 PGT196281:PGT196284 OWX196281:OWX196284 ONB196281:ONB196284 ODF196281:ODF196284 NTJ196281:NTJ196284 NJN196281:NJN196284 MZR196281:MZR196284 MPV196281:MPV196284 MFZ196281:MFZ196284 LWD196281:LWD196284 LMH196281:LMH196284 LCL196281:LCL196284 KSP196281:KSP196284 KIT196281:KIT196284 JYX196281:JYX196284 JPB196281:JPB196284 JFF196281:JFF196284 IVJ196281:IVJ196284 ILN196281:ILN196284 IBR196281:IBR196284 HRV196281:HRV196284 HHZ196281:HHZ196284 GYD196281:GYD196284 GOH196281:GOH196284 GEL196281:GEL196284 FUP196281:FUP196284 FKT196281:FKT196284 FAX196281:FAX196284 ERB196281:ERB196284 EHF196281:EHF196284 DXJ196281:DXJ196284 DNN196281:DNN196284 DDR196281:DDR196284 CTV196281:CTV196284 CJZ196281:CJZ196284 CAD196281:CAD196284 BQH196281:BQH196284 BGL196281:BGL196284 AWP196281:AWP196284 AMT196281:AMT196284 ACX196281:ACX196284 TB196281:TB196284 JF196281:JF196284 LME65198:LMH65208 WVR130745:WVR130748 WLV130745:WLV130748 WBZ130745:WBZ130748 VSD130745:VSD130748 VIH130745:VIH130748 UYL130745:UYL130748 UOP130745:UOP130748 UET130745:UET130748 TUX130745:TUX130748 TLB130745:TLB130748 TBF130745:TBF130748 SRJ130745:SRJ130748 SHN130745:SHN130748 RXR130745:RXR130748 RNV130745:RNV130748 RDZ130745:RDZ130748 QUD130745:QUD130748 QKH130745:QKH130748 QAL130745:QAL130748 PQP130745:PQP130748 PGT130745:PGT130748 OWX130745:OWX130748 ONB130745:ONB130748 ODF130745:ODF130748 NTJ130745:NTJ130748 NJN130745:NJN130748 MZR130745:MZR130748 MPV130745:MPV130748 MFZ130745:MFZ130748 LWD130745:LWD130748 LMH130745:LMH130748 LCL130745:LCL130748 KSP130745:KSP130748 KIT130745:KIT130748 JYX130745:JYX130748 JPB130745:JPB130748 JFF130745:JFF130748 IVJ130745:IVJ130748 ILN130745:ILN130748 IBR130745:IBR130748 HRV130745:HRV130748 HHZ130745:HHZ130748 GYD130745:GYD130748 GOH130745:GOH130748 GEL130745:GEL130748 FUP130745:FUP130748 FKT130745:FKT130748 FAX130745:FAX130748 ERB130745:ERB130748 EHF130745:EHF130748 DXJ130745:DXJ130748 DNN130745:DNN130748 DDR130745:DDR130748 CTV130745:CTV130748 CJZ130745:CJZ130748 CAD130745:CAD130748 BQH130745:BQH130748 BGL130745:BGL130748 AWP130745:AWP130748 AMT130745:AMT130748 ACX130745:ACX130748 TB130745:TB130748 JF130745:JF130748 LCI65198:LCL65208 WVR65209:WVR65212 WLV65209:WLV65212 WBZ65209:WBZ65212 VSD65209:VSD65212 VIH65209:VIH65212 UYL65209:UYL65212 UOP65209:UOP65212 UET65209:UET65212 TUX65209:TUX65212 TLB65209:TLB65212 TBF65209:TBF65212 SRJ65209:SRJ65212 SHN65209:SHN65212 RXR65209:RXR65212 RNV65209:RNV65212 RDZ65209:RDZ65212 QUD65209:QUD65212 QKH65209:QKH65212 QAL65209:QAL65212 PQP65209:PQP65212 PGT65209:PGT65212 OWX65209:OWX65212 ONB65209:ONB65212 ODF65209:ODF65212 NTJ65209:NTJ65212 NJN65209:NJN65212 MZR65209:MZR65212 MPV65209:MPV65212 MFZ65209:MFZ65212 LWD65209:LWD65212 LMH65209:LMH65212 LCL65209:LCL65212 KSP65209:KSP65212 KIT65209:KIT65212 JYX65209:JYX65212 JPB65209:JPB65212 JFF65209:JFF65212 IVJ65209:IVJ65212 ILN65209:ILN65212 IBR65209:IBR65212 HRV65209:HRV65212 HHZ65209:HHZ65212 GYD65209:GYD65212 GOH65209:GOH65212 GEL65209:GEL65212 FUP65209:FUP65212 FKT65209:FKT65212 FAX65209:FAX65212 ERB65209:ERB65212 EHF65209:EHF65212 DXJ65209:DXJ65212 DNN65209:DNN65212 DDR65209:DDR65212 CTV65209:CTV65212 CJZ65209:CJZ65212 CAD65209:CAD65212 BQH65209:BQH65212 BGL65209:BGL65212 AWP65209:AWP65212 AMT65209:AMT65212 ACX65209:ACX65212 TB65209:TB65212 JF65209:JF65212 KSM65198:KSP65208 WVP982713:WVP982716 WLT982713:WLT982716 WBX982713:WBX982716 VSB982713:VSB982716 VIF982713:VIF982716 UYJ982713:UYJ982716 UON982713:UON982716 UER982713:UER982716 TUV982713:TUV982716 TKZ982713:TKZ982716 TBD982713:TBD982716 SRH982713:SRH982716 SHL982713:SHL982716 RXP982713:RXP982716 RNT982713:RNT982716 RDX982713:RDX982716 QUB982713:QUB982716 QKF982713:QKF982716 QAJ982713:QAJ982716 PQN982713:PQN982716 PGR982713:PGR982716 OWV982713:OWV982716 OMZ982713:OMZ982716 ODD982713:ODD982716 NTH982713:NTH982716 NJL982713:NJL982716 MZP982713:MZP982716 MPT982713:MPT982716 MFX982713:MFX982716 LWB982713:LWB982716 LMF982713:LMF982716 LCJ982713:LCJ982716 KSN982713:KSN982716 KIR982713:KIR982716 JYV982713:JYV982716 JOZ982713:JOZ982716 JFD982713:JFD982716 IVH982713:IVH982716 ILL982713:ILL982716 IBP982713:IBP982716 HRT982713:HRT982716 HHX982713:HHX982716 GYB982713:GYB982716 GOF982713:GOF982716 GEJ982713:GEJ982716 FUN982713:FUN982716 FKR982713:FKR982716 FAV982713:FAV982716 EQZ982713:EQZ982716 EHD982713:EHD982716 DXH982713:DXH982716 DNL982713:DNL982716 DDP982713:DDP982716 CTT982713:CTT982716 CJX982713:CJX982716 CAB982713:CAB982716 BQF982713:BQF982716 BGJ982713:BGJ982716 AWN982713:AWN982716 AMR982713:AMR982716 ACV982713:ACV982716 SZ982713:SZ982716 JD982713:JD982716 EQY65198:ERB65208 WVP917177:WVP917180 WLT917177:WLT917180 WBX917177:WBX917180 VSB917177:VSB917180 VIF917177:VIF917180 UYJ917177:UYJ917180 UON917177:UON917180 UER917177:UER917180 TUV917177:TUV917180 TKZ917177:TKZ917180 TBD917177:TBD917180 SRH917177:SRH917180 SHL917177:SHL917180 RXP917177:RXP917180 RNT917177:RNT917180 RDX917177:RDX917180 QUB917177:QUB917180 QKF917177:QKF917180 QAJ917177:QAJ917180 PQN917177:PQN917180 PGR917177:PGR917180 OWV917177:OWV917180 OMZ917177:OMZ917180 ODD917177:ODD917180 NTH917177:NTH917180 NJL917177:NJL917180 MZP917177:MZP917180 MPT917177:MPT917180 MFX917177:MFX917180 LWB917177:LWB917180 LMF917177:LMF917180 LCJ917177:LCJ917180 KSN917177:KSN917180 KIR917177:KIR917180 JYV917177:JYV917180 JOZ917177:JOZ917180 JFD917177:JFD917180 IVH917177:IVH917180 ILL917177:ILL917180 IBP917177:IBP917180 HRT917177:HRT917180 HHX917177:HHX917180 GYB917177:GYB917180 GOF917177:GOF917180 GEJ917177:GEJ917180 FUN917177:FUN917180 FKR917177:FKR917180 FAV917177:FAV917180 EQZ917177:EQZ917180 EHD917177:EHD917180 DXH917177:DXH917180 DNL917177:DNL917180 DDP917177:DDP917180 CTT917177:CTT917180 CJX917177:CJX917180 CAB917177:CAB917180 BQF917177:BQF917180 BGJ917177:BGJ917180 AWN917177:AWN917180 AMR917177:AMR917180 ACV917177:ACV917180 SZ917177:SZ917180 JD917177:JD917180 EHC65198:EHF65208 WVP851641:WVP851644 WLT851641:WLT851644 WBX851641:WBX851644 VSB851641:VSB851644 VIF851641:VIF851644 UYJ851641:UYJ851644 UON851641:UON851644 UER851641:UER851644 TUV851641:TUV851644 TKZ851641:TKZ851644 TBD851641:TBD851644 SRH851641:SRH851644 SHL851641:SHL851644 RXP851641:RXP851644 RNT851641:RNT851644 RDX851641:RDX851644 QUB851641:QUB851644 QKF851641:QKF851644 QAJ851641:QAJ851644 PQN851641:PQN851644 PGR851641:PGR851644 OWV851641:OWV851644 OMZ851641:OMZ851644 ODD851641:ODD851644 NTH851641:NTH851644 NJL851641:NJL851644 MZP851641:MZP851644 MPT851641:MPT851644 MFX851641:MFX851644 LWB851641:LWB851644 LMF851641:LMF851644 LCJ851641:LCJ851644 KSN851641:KSN851644 KIR851641:KIR851644 JYV851641:JYV851644 JOZ851641:JOZ851644 JFD851641:JFD851644 IVH851641:IVH851644 ILL851641:ILL851644 IBP851641:IBP851644 HRT851641:HRT851644 HHX851641:HHX851644 GYB851641:GYB851644 GOF851641:GOF851644 GEJ851641:GEJ851644 FUN851641:FUN851644 FKR851641:FKR851644 FAV851641:FAV851644 EQZ851641:EQZ851644 EHD851641:EHD851644 DXH851641:DXH851644 DNL851641:DNL851644 DDP851641:DDP851644 CTT851641:CTT851644 CJX851641:CJX851644 CAB851641:CAB851644 BQF851641:BQF851644 BGJ851641:BGJ851644 AWN851641:AWN851644 AMR851641:AMR851644 ACV851641:ACV851644 SZ851641:SZ851644 JD851641:JD851644 DXG65198:DXJ65208 WVP786105:WVP786108 WLT786105:WLT786108 WBX786105:WBX786108 VSB786105:VSB786108 VIF786105:VIF786108 UYJ786105:UYJ786108 UON786105:UON786108 UER786105:UER786108 TUV786105:TUV786108 TKZ786105:TKZ786108 TBD786105:TBD786108 SRH786105:SRH786108 SHL786105:SHL786108 RXP786105:RXP786108 RNT786105:RNT786108 RDX786105:RDX786108 QUB786105:QUB786108 QKF786105:QKF786108 QAJ786105:QAJ786108 PQN786105:PQN786108 PGR786105:PGR786108 OWV786105:OWV786108 OMZ786105:OMZ786108 ODD786105:ODD786108 NTH786105:NTH786108 NJL786105:NJL786108 MZP786105:MZP786108 MPT786105:MPT786108 MFX786105:MFX786108 LWB786105:LWB786108 LMF786105:LMF786108 LCJ786105:LCJ786108 KSN786105:KSN786108 KIR786105:KIR786108 JYV786105:JYV786108 JOZ786105:JOZ786108 JFD786105:JFD786108 IVH786105:IVH786108 ILL786105:ILL786108 IBP786105:IBP786108 HRT786105:HRT786108 HHX786105:HHX786108 GYB786105:GYB786108 GOF786105:GOF786108 GEJ786105:GEJ786108 FUN786105:FUN786108 FKR786105:FKR786108 FAV786105:FAV786108 EQZ786105:EQZ786108 EHD786105:EHD786108 DXH786105:DXH786108 DNL786105:DNL786108 DDP786105:DDP786108 CTT786105:CTT786108 CJX786105:CJX786108 CAB786105:CAB786108 BQF786105:BQF786108 BGJ786105:BGJ786108 AWN786105:AWN786108 AMR786105:AMR786108 ACV786105:ACV786108 SZ786105:SZ786108 JD786105:JD786108 DNK65198:DNN65208 WVP720569:WVP720572 WLT720569:WLT720572 WBX720569:WBX720572 VSB720569:VSB720572 VIF720569:VIF720572 UYJ720569:UYJ720572 UON720569:UON720572 UER720569:UER720572 TUV720569:TUV720572 TKZ720569:TKZ720572 TBD720569:TBD720572 SRH720569:SRH720572 SHL720569:SHL720572 RXP720569:RXP720572 RNT720569:RNT720572 RDX720569:RDX720572 QUB720569:QUB720572 QKF720569:QKF720572 QAJ720569:QAJ720572 PQN720569:PQN720572 PGR720569:PGR720572 OWV720569:OWV720572 OMZ720569:OMZ720572 ODD720569:ODD720572 NTH720569:NTH720572 NJL720569:NJL720572 MZP720569:MZP720572 MPT720569:MPT720572 MFX720569:MFX720572 LWB720569:LWB720572 LMF720569:LMF720572 LCJ720569:LCJ720572 KSN720569:KSN720572 KIR720569:KIR720572 JYV720569:JYV720572 JOZ720569:JOZ720572 JFD720569:JFD720572 IVH720569:IVH720572 ILL720569:ILL720572 IBP720569:IBP720572 HRT720569:HRT720572 HHX720569:HHX720572 GYB720569:GYB720572 GOF720569:GOF720572 GEJ720569:GEJ720572 FUN720569:FUN720572 FKR720569:FKR720572 FAV720569:FAV720572 EQZ720569:EQZ720572 EHD720569:EHD720572 DXH720569:DXH720572 DNL720569:DNL720572 DDP720569:DDP720572 CTT720569:CTT720572 CJX720569:CJX720572 CAB720569:CAB720572 BQF720569:BQF720572 BGJ720569:BGJ720572 AWN720569:AWN720572 AMR720569:AMR720572 ACV720569:ACV720572 SZ720569:SZ720572 JD720569:JD720572 DDO65198:DDR65208 WVP655033:WVP655036 WLT655033:WLT655036 WBX655033:WBX655036 VSB655033:VSB655036 VIF655033:VIF655036 UYJ655033:UYJ655036 UON655033:UON655036 UER655033:UER655036 TUV655033:TUV655036 TKZ655033:TKZ655036 TBD655033:TBD655036 SRH655033:SRH655036 SHL655033:SHL655036 RXP655033:RXP655036 RNT655033:RNT655036 RDX655033:RDX655036 QUB655033:QUB655036 QKF655033:QKF655036 QAJ655033:QAJ655036 PQN655033:PQN655036 PGR655033:PGR655036 OWV655033:OWV655036 OMZ655033:OMZ655036 ODD655033:ODD655036 NTH655033:NTH655036 NJL655033:NJL655036 MZP655033:MZP655036 MPT655033:MPT655036 MFX655033:MFX655036 LWB655033:LWB655036 LMF655033:LMF655036 LCJ655033:LCJ655036 KSN655033:KSN655036 KIR655033:KIR655036 JYV655033:JYV655036 JOZ655033:JOZ655036 JFD655033:JFD655036 IVH655033:IVH655036 ILL655033:ILL655036 IBP655033:IBP655036 HRT655033:HRT655036 HHX655033:HHX655036 GYB655033:GYB655036 GOF655033:GOF655036 GEJ655033:GEJ655036 FUN655033:FUN655036 FKR655033:FKR655036 FAV655033:FAV655036 EQZ655033:EQZ655036 EHD655033:EHD655036 DXH655033:DXH655036 DNL655033:DNL655036 DDP655033:DDP655036 CTT655033:CTT655036 CJX655033:CJX655036 CAB655033:CAB655036 BQF655033:BQF655036 BGJ655033:BGJ655036 AWN655033:AWN655036 AMR655033:AMR655036 ACV655033:ACV655036 SZ655033:SZ655036 JD655033:JD655036 CTS65198:CTV65208 WVP589497:WVP589500 WLT589497:WLT589500 WBX589497:WBX589500 VSB589497:VSB589500 VIF589497:VIF589500 UYJ589497:UYJ589500 UON589497:UON589500 UER589497:UER589500 TUV589497:TUV589500 TKZ589497:TKZ589500 TBD589497:TBD589500 SRH589497:SRH589500 SHL589497:SHL589500 RXP589497:RXP589500 RNT589497:RNT589500 RDX589497:RDX589500 QUB589497:QUB589500 QKF589497:QKF589500 QAJ589497:QAJ589500 PQN589497:PQN589500 PGR589497:PGR589500 OWV589497:OWV589500 OMZ589497:OMZ589500 ODD589497:ODD589500 NTH589497:NTH589500 NJL589497:NJL589500 MZP589497:MZP589500 MPT589497:MPT589500 MFX589497:MFX589500 LWB589497:LWB589500 LMF589497:LMF589500 LCJ589497:LCJ589500 KSN589497:KSN589500 KIR589497:KIR589500 JYV589497:JYV589500 JOZ589497:JOZ589500 JFD589497:JFD589500 IVH589497:IVH589500 ILL589497:ILL589500 IBP589497:IBP589500 HRT589497:HRT589500 HHX589497:HHX589500 GYB589497:GYB589500 GOF589497:GOF589500 GEJ589497:GEJ589500 FUN589497:FUN589500 FKR589497:FKR589500 FAV589497:FAV589500 EQZ589497:EQZ589500 EHD589497:EHD589500 DXH589497:DXH589500 DNL589497:DNL589500 DDP589497:DDP589500 CTT589497:CTT589500 CJX589497:CJX589500 CAB589497:CAB589500 BQF589497:BQF589500 BGJ589497:BGJ589500 AWN589497:AWN589500 AMR589497:AMR589500 ACV589497:ACV589500 SZ589497:SZ589500 JD589497:JD589500 CJW65198:CJZ65208 WVP523961:WVP523964 WLT523961:WLT523964 WBX523961:WBX523964 VSB523961:VSB523964 VIF523961:VIF523964 UYJ523961:UYJ523964 UON523961:UON523964 UER523961:UER523964 TUV523961:TUV523964 TKZ523961:TKZ523964 TBD523961:TBD523964 SRH523961:SRH523964 SHL523961:SHL523964 RXP523961:RXP523964 RNT523961:RNT523964 RDX523961:RDX523964 QUB523961:QUB523964 QKF523961:QKF523964 QAJ523961:QAJ523964 PQN523961:PQN523964 PGR523961:PGR523964 OWV523961:OWV523964 OMZ523961:OMZ523964 ODD523961:ODD523964 NTH523961:NTH523964 NJL523961:NJL523964 MZP523961:MZP523964 MPT523961:MPT523964 MFX523961:MFX523964 LWB523961:LWB523964 LMF523961:LMF523964 LCJ523961:LCJ523964 KSN523961:KSN523964 KIR523961:KIR523964 JYV523961:JYV523964 JOZ523961:JOZ523964 JFD523961:JFD523964 IVH523961:IVH523964 ILL523961:ILL523964 IBP523961:IBP523964 HRT523961:HRT523964 HHX523961:HHX523964 GYB523961:GYB523964 GOF523961:GOF523964 GEJ523961:GEJ523964 FUN523961:FUN523964 FKR523961:FKR523964 FAV523961:FAV523964 EQZ523961:EQZ523964 EHD523961:EHD523964 DXH523961:DXH523964 DNL523961:DNL523964 DDP523961:DDP523964 CTT523961:CTT523964 CJX523961:CJX523964 CAB523961:CAB523964 BQF523961:BQF523964 BGJ523961:BGJ523964 AWN523961:AWN523964 AMR523961:AMR523964 ACV523961:ACV523964 SZ523961:SZ523964 JD523961:JD523964 CAA65198:CAD65208 WVP458425:WVP458428 WLT458425:WLT458428 WBX458425:WBX458428 VSB458425:VSB458428 VIF458425:VIF458428 UYJ458425:UYJ458428 UON458425:UON458428 UER458425:UER458428 TUV458425:TUV458428 TKZ458425:TKZ458428 TBD458425:TBD458428 SRH458425:SRH458428 SHL458425:SHL458428 RXP458425:RXP458428 RNT458425:RNT458428 RDX458425:RDX458428 QUB458425:QUB458428 QKF458425:QKF458428 QAJ458425:QAJ458428 PQN458425:PQN458428 PGR458425:PGR458428 OWV458425:OWV458428 OMZ458425:OMZ458428 ODD458425:ODD458428 NTH458425:NTH458428 NJL458425:NJL458428 MZP458425:MZP458428 MPT458425:MPT458428 MFX458425:MFX458428 LWB458425:LWB458428 LMF458425:LMF458428 LCJ458425:LCJ458428 KSN458425:KSN458428 KIR458425:KIR458428 JYV458425:JYV458428 JOZ458425:JOZ458428 JFD458425:JFD458428 IVH458425:IVH458428 ILL458425:ILL458428 IBP458425:IBP458428 HRT458425:HRT458428 HHX458425:HHX458428 GYB458425:GYB458428 GOF458425:GOF458428 GEJ458425:GEJ458428 FUN458425:FUN458428 FKR458425:FKR458428 FAV458425:FAV458428 EQZ458425:EQZ458428 EHD458425:EHD458428 DXH458425:DXH458428 DNL458425:DNL458428 DDP458425:DDP458428 CTT458425:CTT458428 CJX458425:CJX458428 CAB458425:CAB458428 BQF458425:BQF458428 BGJ458425:BGJ458428 AWN458425:AWN458428 AMR458425:AMR458428 ACV458425:ACV458428 SZ458425:SZ458428 JD458425:JD458428 BQE65198:BQH65208 WVP392889:WVP392892 WLT392889:WLT392892 WBX392889:WBX392892 VSB392889:VSB392892 VIF392889:VIF392892 UYJ392889:UYJ392892 UON392889:UON392892 UER392889:UER392892 TUV392889:TUV392892 TKZ392889:TKZ392892 TBD392889:TBD392892 SRH392889:SRH392892 SHL392889:SHL392892 RXP392889:RXP392892 RNT392889:RNT392892 RDX392889:RDX392892 QUB392889:QUB392892 QKF392889:QKF392892 QAJ392889:QAJ392892 PQN392889:PQN392892 PGR392889:PGR392892 OWV392889:OWV392892 OMZ392889:OMZ392892 ODD392889:ODD392892 NTH392889:NTH392892 NJL392889:NJL392892 MZP392889:MZP392892 MPT392889:MPT392892 MFX392889:MFX392892 LWB392889:LWB392892 LMF392889:LMF392892 LCJ392889:LCJ392892 KSN392889:KSN392892 KIR392889:KIR392892 JYV392889:JYV392892 JOZ392889:JOZ392892 JFD392889:JFD392892 IVH392889:IVH392892 ILL392889:ILL392892 IBP392889:IBP392892 HRT392889:HRT392892 HHX392889:HHX392892 GYB392889:GYB392892 GOF392889:GOF392892 GEJ392889:GEJ392892 FUN392889:FUN392892 FKR392889:FKR392892 FAV392889:FAV392892 EQZ392889:EQZ392892 EHD392889:EHD392892 DXH392889:DXH392892 DNL392889:DNL392892 DDP392889:DDP392892 CTT392889:CTT392892 CJX392889:CJX392892 CAB392889:CAB392892 BQF392889:BQF392892 BGJ392889:BGJ392892 AWN392889:AWN392892 AMR392889:AMR392892 ACV392889:ACV392892 SZ392889:SZ392892 JD392889:JD392892 BGI65198:BGL65208 WVP327353:WVP327356 WLT327353:WLT327356 WBX327353:WBX327356 VSB327353:VSB327356 VIF327353:VIF327356 UYJ327353:UYJ327356 UON327353:UON327356 UER327353:UER327356 TUV327353:TUV327356 TKZ327353:TKZ327356 TBD327353:TBD327356 SRH327353:SRH327356 SHL327353:SHL327356 RXP327353:RXP327356 RNT327353:RNT327356 RDX327353:RDX327356 QUB327353:QUB327356 QKF327353:QKF327356 QAJ327353:QAJ327356 PQN327353:PQN327356 PGR327353:PGR327356 OWV327353:OWV327356 OMZ327353:OMZ327356 ODD327353:ODD327356 NTH327353:NTH327356 NJL327353:NJL327356 MZP327353:MZP327356 MPT327353:MPT327356 MFX327353:MFX327356 LWB327353:LWB327356 LMF327353:LMF327356 LCJ327353:LCJ327356 KSN327353:KSN327356 KIR327353:KIR327356 JYV327353:JYV327356 JOZ327353:JOZ327356 JFD327353:JFD327356 IVH327353:IVH327356 ILL327353:ILL327356 IBP327353:IBP327356 HRT327353:HRT327356 HHX327353:HHX327356 GYB327353:GYB327356 GOF327353:GOF327356 GEJ327353:GEJ327356 FUN327353:FUN327356 FKR327353:FKR327356 FAV327353:FAV327356 EQZ327353:EQZ327356 EHD327353:EHD327356 DXH327353:DXH327356 DNL327353:DNL327356 DDP327353:DDP327356 CTT327353:CTT327356 CJX327353:CJX327356 CAB327353:CAB327356 BQF327353:BQF327356 BGJ327353:BGJ327356 AWN327353:AWN327356 AMR327353:AMR327356 ACV327353:ACV327356 SZ327353:SZ327356 JD327353:JD327356 AWM65198:AWP65208 WVP261817:WVP261820 WLT261817:WLT261820 WBX261817:WBX261820 VSB261817:VSB261820 VIF261817:VIF261820 UYJ261817:UYJ261820 UON261817:UON261820 UER261817:UER261820 TUV261817:TUV261820 TKZ261817:TKZ261820 TBD261817:TBD261820 SRH261817:SRH261820 SHL261817:SHL261820 RXP261817:RXP261820 RNT261817:RNT261820 RDX261817:RDX261820 QUB261817:QUB261820 QKF261817:QKF261820 QAJ261817:QAJ261820 PQN261817:PQN261820 PGR261817:PGR261820 OWV261817:OWV261820 OMZ261817:OMZ261820 ODD261817:ODD261820 NTH261817:NTH261820 NJL261817:NJL261820 MZP261817:MZP261820 MPT261817:MPT261820 MFX261817:MFX261820 LWB261817:LWB261820 LMF261817:LMF261820 LCJ261817:LCJ261820 KSN261817:KSN261820 KIR261817:KIR261820 JYV261817:JYV261820 JOZ261817:JOZ261820 JFD261817:JFD261820 IVH261817:IVH261820 ILL261817:ILL261820 IBP261817:IBP261820 HRT261817:HRT261820 HHX261817:HHX261820 GYB261817:GYB261820 GOF261817:GOF261820 GEJ261817:GEJ261820 FUN261817:FUN261820 FKR261817:FKR261820 FAV261817:FAV261820 EQZ261817:EQZ261820 EHD261817:EHD261820 DXH261817:DXH261820 DNL261817:DNL261820 DDP261817:DDP261820 CTT261817:CTT261820 CJX261817:CJX261820 CAB261817:CAB261820 BQF261817:BQF261820 BGJ261817:BGJ261820 AWN261817:AWN261820 AMR261817:AMR261820 ACV261817:ACV261820 SZ261817:SZ261820 JD261817:JD261820 AMQ65198:AMT65208 WVP196281:WVP196284 WLT196281:WLT196284 WBX196281:WBX196284 VSB196281:VSB196284 VIF196281:VIF196284 UYJ196281:UYJ196284 UON196281:UON196284 UER196281:UER196284 TUV196281:TUV196284 TKZ196281:TKZ196284 TBD196281:TBD196284 SRH196281:SRH196284 SHL196281:SHL196284 RXP196281:RXP196284 RNT196281:RNT196284 RDX196281:RDX196284 QUB196281:QUB196284 QKF196281:QKF196284 QAJ196281:QAJ196284 PQN196281:PQN196284 PGR196281:PGR196284 OWV196281:OWV196284 OMZ196281:OMZ196284 ODD196281:ODD196284 NTH196281:NTH196284 NJL196281:NJL196284 MZP196281:MZP196284 MPT196281:MPT196284 MFX196281:MFX196284 LWB196281:LWB196284 LMF196281:LMF196284 LCJ196281:LCJ196284 KSN196281:KSN196284 KIR196281:KIR196284 JYV196281:JYV196284 JOZ196281:JOZ196284 JFD196281:JFD196284 IVH196281:IVH196284 ILL196281:ILL196284 IBP196281:IBP196284 HRT196281:HRT196284 HHX196281:HHX196284 GYB196281:GYB196284 GOF196281:GOF196284 GEJ196281:GEJ196284 FUN196281:FUN196284 FKR196281:FKR196284 FAV196281:FAV196284 EQZ196281:EQZ196284 EHD196281:EHD196284 DXH196281:DXH196284 DNL196281:DNL196284 DDP196281:DDP196284 CTT196281:CTT196284 CJX196281:CJX196284 CAB196281:CAB196284 BQF196281:BQF196284 BGJ196281:BGJ196284 AWN196281:AWN196284 AMR196281:AMR196284 ACV196281:ACV196284 SZ196281:SZ196284 JD196281:JD196284 ACU65198:ACX65208 WVP130745:WVP130748 WLT130745:WLT130748 WBX130745:WBX130748 VSB130745:VSB130748 VIF130745:VIF130748 UYJ130745:UYJ130748 UON130745:UON130748 UER130745:UER130748 TUV130745:TUV130748 TKZ130745:TKZ130748 TBD130745:TBD130748 SRH130745:SRH130748 SHL130745:SHL130748 RXP130745:RXP130748 RNT130745:RNT130748 RDX130745:RDX130748 QUB130745:QUB130748 QKF130745:QKF130748 QAJ130745:QAJ130748 PQN130745:PQN130748 PGR130745:PGR130748 OWV130745:OWV130748 OMZ130745:OMZ130748 ODD130745:ODD130748 NTH130745:NTH130748 NJL130745:NJL130748 MZP130745:MZP130748 MPT130745:MPT130748 MFX130745:MFX130748 LWB130745:LWB130748 LMF130745:LMF130748 LCJ130745:LCJ130748 KSN130745:KSN130748 KIR130745:KIR130748 JYV130745:JYV130748 JOZ130745:JOZ130748 JFD130745:JFD130748 IVH130745:IVH130748 ILL130745:ILL130748 IBP130745:IBP130748 HRT130745:HRT130748 HHX130745:HHX130748 GYB130745:GYB130748 GOF130745:GOF130748 GEJ130745:GEJ130748 FUN130745:FUN130748 FKR130745:FKR130748 FAV130745:FAV130748 EQZ130745:EQZ130748 EHD130745:EHD130748 DXH130745:DXH130748 DNL130745:DNL130748 DDP130745:DDP130748 CTT130745:CTT130748 CJX130745:CJX130748 CAB130745:CAB130748 BQF130745:BQF130748 BGJ130745:BGJ130748 AWN130745:AWN130748 AMR130745:AMR130748 ACV130745:ACV130748 SZ130745:SZ130748 JD130745:JD130748 SY65198:TB65208 WVP65209:WVP65212 WLT65209:WLT65212 WBX65209:WBX65212 VSB65209:VSB65212 VIF65209:VIF65212 UYJ65209:UYJ65212 UON65209:UON65212 UER65209:UER65212 TUV65209:TUV65212 TKZ65209:TKZ65212 TBD65209:TBD65212 SRH65209:SRH65212 SHL65209:SHL65212 RXP65209:RXP65212 RNT65209:RNT65212 RDX65209:RDX65212 QUB65209:QUB65212 QKF65209:QKF65212 QAJ65209:QAJ65212 PQN65209:PQN65212 PGR65209:PGR65212 OWV65209:OWV65212 OMZ65209:OMZ65212 ODD65209:ODD65212 NTH65209:NTH65212 NJL65209:NJL65212 MZP65209:MZP65212 MPT65209:MPT65212 MFX65209:MFX65212 LWB65209:LWB65212 LMF65209:LMF65212 LCJ65209:LCJ65212 KSN65209:KSN65212 KIR65209:KIR65212 JYV65209:JYV65212 JOZ65209:JOZ65212 JFD65209:JFD65212 IVH65209:IVH65212 ILL65209:ILL65212 IBP65209:IBP65212 HRT65209:HRT65212 HHX65209:HHX65212 GYB65209:GYB65212 GOF65209:GOF65212 GEJ65209:GEJ65212 FUN65209:FUN65212 FKR65209:FKR65212 FAV65209:FAV65212 EQZ65209:EQZ65212 EHD65209:EHD65212 DXH65209:DXH65212 DNL65209:DNL65212 DDP65209:DDP65212 CTT65209:CTT65212 CJX65209:CJX65212 CAB65209:CAB65212 BQF65209:BQF65212 BGJ65209:BGJ65212 AWN65209:AWN65212 AMR65209:AMR65212 ACV65209:ACV65212 SZ65209:SZ65212 JD65209:JD65212 KIQ65198:KIT65208 WWX982702:WXA982712 WNB982702:WNE982712 WDF982702:WDI982712 VTJ982702:VTM982712 VJN982702:VJQ982712 UZR982702:UZU982712 UPV982702:UPY982712 UFZ982702:UGC982712 TWD982702:TWG982712 TMH982702:TMK982712 TCL982702:TCO982712 SSP982702:SSS982712 SIT982702:SIW982712 RYX982702:RZA982712 RPB982702:RPE982712 RFF982702:RFI982712 QVJ982702:QVM982712 QLN982702:QLQ982712 QBR982702:QBU982712 PRV982702:PRY982712 PHZ982702:PIC982712 OYD982702:OYG982712 OOH982702:OOK982712 OEL982702:OEO982712 NUP982702:NUS982712 NKT982702:NKW982712 NAX982702:NBA982712 MRB982702:MRE982712 MHF982702:MHI982712 LXJ982702:LXM982712 LNN982702:LNQ982712 LDR982702:LDU982712 KTV982702:KTY982712 KJZ982702:KKC982712 KAD982702:KAG982712 JQH982702:JQK982712 JGL982702:JGO982712 IWP982702:IWS982712 IMT982702:IMW982712 ICX982702:IDA982712 HTB982702:HTE982712 HJF982702:HJI982712 GZJ982702:GZM982712 GPN982702:GPQ982712 GFR982702:GFU982712 FVV982702:FVY982712 FLZ982702:FMC982712 FCD982702:FCG982712 ESH982702:ESK982712 EIL982702:EIO982712 DYP982702:DYS982712 DOT982702:DOW982712 DEX982702:DFA982712 CVB982702:CVE982712 CLF982702:CLI982712 CBJ982702:CBM982712 BRN982702:BRQ982712 BHR982702:BHU982712 AXV982702:AXY982712 ANZ982702:AOC982712 AED982702:AEG982712 UH982702:UK982712 KL982702:KO982712 AP982702:AS982712 WWX917166:WXA917176 WNB917166:WNE917176 WDF917166:WDI917176 VTJ917166:VTM917176 VJN917166:VJQ917176 UZR917166:UZU917176 UPV917166:UPY917176 UFZ917166:UGC917176 TWD917166:TWG917176 TMH917166:TMK917176 TCL917166:TCO917176 SSP917166:SSS917176 SIT917166:SIW917176 RYX917166:RZA917176 RPB917166:RPE917176 RFF917166:RFI917176 QVJ917166:QVM917176 QLN917166:QLQ917176 QBR917166:QBU917176 PRV917166:PRY917176 PHZ917166:PIC917176 OYD917166:OYG917176 OOH917166:OOK917176 OEL917166:OEO917176 NUP917166:NUS917176 NKT917166:NKW917176 NAX917166:NBA917176 MRB917166:MRE917176 MHF917166:MHI917176 LXJ917166:LXM917176 LNN917166:LNQ917176 LDR917166:LDU917176 KTV917166:KTY917176 KJZ917166:KKC917176 KAD917166:KAG917176 JQH917166:JQK917176 JGL917166:JGO917176 IWP917166:IWS917176 IMT917166:IMW917176 ICX917166:IDA917176 HTB917166:HTE917176 HJF917166:HJI917176 GZJ917166:GZM917176 GPN917166:GPQ917176 GFR917166:GFU917176 FVV917166:FVY917176 FLZ917166:FMC917176 FCD917166:FCG917176 ESH917166:ESK917176 EIL917166:EIO917176 DYP917166:DYS917176 DOT917166:DOW917176 DEX917166:DFA917176 CVB917166:CVE917176 CLF917166:CLI917176 CBJ917166:CBM917176 BRN917166:BRQ917176 BHR917166:BHU917176 AXV917166:AXY917176 ANZ917166:AOC917176 AED917166:AEG917176 UH917166:UK917176 KL917166:KO917176 AP917166:AS917176 WWX851630:WXA851640 WNB851630:WNE851640 WDF851630:WDI851640 VTJ851630:VTM851640 VJN851630:VJQ851640 UZR851630:UZU851640 UPV851630:UPY851640 UFZ851630:UGC851640 TWD851630:TWG851640 TMH851630:TMK851640 TCL851630:TCO851640 SSP851630:SSS851640 SIT851630:SIW851640 RYX851630:RZA851640 RPB851630:RPE851640 RFF851630:RFI851640 QVJ851630:QVM851640 QLN851630:QLQ851640 QBR851630:QBU851640 PRV851630:PRY851640 PHZ851630:PIC851640 OYD851630:OYG851640 OOH851630:OOK851640 OEL851630:OEO851640 NUP851630:NUS851640 NKT851630:NKW851640 NAX851630:NBA851640 MRB851630:MRE851640 MHF851630:MHI851640 LXJ851630:LXM851640 LNN851630:LNQ851640 LDR851630:LDU851640 KTV851630:KTY851640 KJZ851630:KKC851640 KAD851630:KAG851640 JQH851630:JQK851640 JGL851630:JGO851640 IWP851630:IWS851640 IMT851630:IMW851640 ICX851630:IDA851640 HTB851630:HTE851640 HJF851630:HJI851640 GZJ851630:GZM851640 GPN851630:GPQ851640 GFR851630:GFU851640 FVV851630:FVY851640 FLZ851630:FMC851640 FCD851630:FCG851640 ESH851630:ESK851640 EIL851630:EIO851640 DYP851630:DYS851640 DOT851630:DOW851640 DEX851630:DFA851640 CVB851630:CVE851640 CLF851630:CLI851640 CBJ851630:CBM851640 BRN851630:BRQ851640 BHR851630:BHU851640 AXV851630:AXY851640 ANZ851630:AOC851640 AED851630:AEG851640 UH851630:UK851640 KL851630:KO851640 AP851630:AS851640 WWX786094:WXA786104 WNB786094:WNE786104 WDF786094:WDI786104 VTJ786094:VTM786104 VJN786094:VJQ786104 UZR786094:UZU786104 UPV786094:UPY786104 UFZ786094:UGC786104 TWD786094:TWG786104 TMH786094:TMK786104 TCL786094:TCO786104 SSP786094:SSS786104 SIT786094:SIW786104 RYX786094:RZA786104 RPB786094:RPE786104 RFF786094:RFI786104 QVJ786094:QVM786104 QLN786094:QLQ786104 QBR786094:QBU786104 PRV786094:PRY786104 PHZ786094:PIC786104 OYD786094:OYG786104 OOH786094:OOK786104 OEL786094:OEO786104 NUP786094:NUS786104 NKT786094:NKW786104 NAX786094:NBA786104 MRB786094:MRE786104 MHF786094:MHI786104 LXJ786094:LXM786104 LNN786094:LNQ786104 LDR786094:LDU786104 KTV786094:KTY786104 KJZ786094:KKC786104 KAD786094:KAG786104 JQH786094:JQK786104 JGL786094:JGO786104 IWP786094:IWS786104 IMT786094:IMW786104 ICX786094:IDA786104 HTB786094:HTE786104 HJF786094:HJI786104 GZJ786094:GZM786104 GPN786094:GPQ786104 GFR786094:GFU786104 FVV786094:FVY786104 FLZ786094:FMC786104 FCD786094:FCG786104 ESH786094:ESK786104 EIL786094:EIO786104 DYP786094:DYS786104 DOT786094:DOW786104 DEX786094:DFA786104 CVB786094:CVE786104 CLF786094:CLI786104 CBJ786094:CBM786104 BRN786094:BRQ786104 BHR786094:BHU786104 AXV786094:AXY786104 ANZ786094:AOC786104 AED786094:AEG786104 UH786094:UK786104 KL786094:KO786104 AP786094:AS786104 WWX720558:WXA720568 WNB720558:WNE720568 WDF720558:WDI720568 VTJ720558:VTM720568 VJN720558:VJQ720568 UZR720558:UZU720568 UPV720558:UPY720568 UFZ720558:UGC720568 TWD720558:TWG720568 TMH720558:TMK720568 TCL720558:TCO720568 SSP720558:SSS720568 SIT720558:SIW720568 RYX720558:RZA720568 RPB720558:RPE720568 RFF720558:RFI720568 QVJ720558:QVM720568 QLN720558:QLQ720568 QBR720558:QBU720568 PRV720558:PRY720568 PHZ720558:PIC720568 OYD720558:OYG720568 OOH720558:OOK720568 OEL720558:OEO720568 NUP720558:NUS720568 NKT720558:NKW720568 NAX720558:NBA720568 MRB720558:MRE720568 MHF720558:MHI720568 LXJ720558:LXM720568 LNN720558:LNQ720568 LDR720558:LDU720568 KTV720558:KTY720568 KJZ720558:KKC720568 KAD720558:KAG720568 JQH720558:JQK720568 JGL720558:JGO720568 IWP720558:IWS720568 IMT720558:IMW720568 ICX720558:IDA720568 HTB720558:HTE720568 HJF720558:HJI720568 GZJ720558:GZM720568 GPN720558:GPQ720568 GFR720558:GFU720568 FVV720558:FVY720568 FLZ720558:FMC720568 FCD720558:FCG720568 ESH720558:ESK720568 EIL720558:EIO720568 DYP720558:DYS720568 DOT720558:DOW720568 DEX720558:DFA720568 CVB720558:CVE720568 CLF720558:CLI720568 CBJ720558:CBM720568 BRN720558:BRQ720568 BHR720558:BHU720568 AXV720558:AXY720568 ANZ720558:AOC720568 AED720558:AEG720568 UH720558:UK720568 KL720558:KO720568 AP720558:AS720568 WWX655022:WXA655032 WNB655022:WNE655032 WDF655022:WDI655032 VTJ655022:VTM655032 VJN655022:VJQ655032 UZR655022:UZU655032 UPV655022:UPY655032 UFZ655022:UGC655032 TWD655022:TWG655032 TMH655022:TMK655032 TCL655022:TCO655032 SSP655022:SSS655032 SIT655022:SIW655032 RYX655022:RZA655032 RPB655022:RPE655032 RFF655022:RFI655032 QVJ655022:QVM655032 QLN655022:QLQ655032 QBR655022:QBU655032 PRV655022:PRY655032 PHZ655022:PIC655032 OYD655022:OYG655032 OOH655022:OOK655032 OEL655022:OEO655032 NUP655022:NUS655032 NKT655022:NKW655032 NAX655022:NBA655032 MRB655022:MRE655032 MHF655022:MHI655032 LXJ655022:LXM655032 LNN655022:LNQ655032 LDR655022:LDU655032 KTV655022:KTY655032 KJZ655022:KKC655032 KAD655022:KAG655032 JQH655022:JQK655032 JGL655022:JGO655032 IWP655022:IWS655032 IMT655022:IMW655032 ICX655022:IDA655032 HTB655022:HTE655032 HJF655022:HJI655032 GZJ655022:GZM655032 GPN655022:GPQ655032 GFR655022:GFU655032 FVV655022:FVY655032 FLZ655022:FMC655032 FCD655022:FCG655032 ESH655022:ESK655032 EIL655022:EIO655032 DYP655022:DYS655032 DOT655022:DOW655032 DEX655022:DFA655032 CVB655022:CVE655032 CLF655022:CLI655032 CBJ655022:CBM655032 BRN655022:BRQ655032 BHR655022:BHU655032 AXV655022:AXY655032 ANZ655022:AOC655032 AED655022:AEG655032 UH655022:UK655032 KL655022:KO655032 AP655022:AS655032 WWX589486:WXA589496 WNB589486:WNE589496 WDF589486:WDI589496 VTJ589486:VTM589496 VJN589486:VJQ589496 UZR589486:UZU589496 UPV589486:UPY589496 UFZ589486:UGC589496 TWD589486:TWG589496 TMH589486:TMK589496 TCL589486:TCO589496 SSP589486:SSS589496 SIT589486:SIW589496 RYX589486:RZA589496 RPB589486:RPE589496 RFF589486:RFI589496 QVJ589486:QVM589496 QLN589486:QLQ589496 QBR589486:QBU589496 PRV589486:PRY589496 PHZ589486:PIC589496 OYD589486:OYG589496 OOH589486:OOK589496 OEL589486:OEO589496 NUP589486:NUS589496 NKT589486:NKW589496 NAX589486:NBA589496 MRB589486:MRE589496 MHF589486:MHI589496 LXJ589486:LXM589496 LNN589486:LNQ589496 LDR589486:LDU589496 KTV589486:KTY589496 KJZ589486:KKC589496 KAD589486:KAG589496 JQH589486:JQK589496 JGL589486:JGO589496 IWP589486:IWS589496 IMT589486:IMW589496 ICX589486:IDA589496 HTB589486:HTE589496 HJF589486:HJI589496 GZJ589486:GZM589496 GPN589486:GPQ589496 GFR589486:GFU589496 FVV589486:FVY589496 FLZ589486:FMC589496 FCD589486:FCG589496 ESH589486:ESK589496 EIL589486:EIO589496 DYP589486:DYS589496 DOT589486:DOW589496 DEX589486:DFA589496 CVB589486:CVE589496 CLF589486:CLI589496 CBJ589486:CBM589496 BRN589486:BRQ589496 BHR589486:BHU589496 AXV589486:AXY589496 ANZ589486:AOC589496 AED589486:AEG589496 UH589486:UK589496 KL589486:KO589496 AP589486:AS589496 WWX523950:WXA523960 WNB523950:WNE523960 WDF523950:WDI523960 VTJ523950:VTM523960 VJN523950:VJQ523960 UZR523950:UZU523960 UPV523950:UPY523960 UFZ523950:UGC523960 TWD523950:TWG523960 TMH523950:TMK523960 TCL523950:TCO523960 SSP523950:SSS523960 SIT523950:SIW523960 RYX523950:RZA523960 RPB523950:RPE523960 RFF523950:RFI523960 QVJ523950:QVM523960 QLN523950:QLQ523960 QBR523950:QBU523960 PRV523950:PRY523960 PHZ523950:PIC523960 OYD523950:OYG523960 OOH523950:OOK523960 OEL523950:OEO523960 NUP523950:NUS523960 NKT523950:NKW523960 NAX523950:NBA523960 MRB523950:MRE523960 MHF523950:MHI523960 LXJ523950:LXM523960 LNN523950:LNQ523960 LDR523950:LDU523960 KTV523950:KTY523960 KJZ523950:KKC523960 KAD523950:KAG523960 JQH523950:JQK523960 JGL523950:JGO523960 IWP523950:IWS523960 IMT523950:IMW523960 ICX523950:IDA523960 HTB523950:HTE523960 HJF523950:HJI523960 GZJ523950:GZM523960 GPN523950:GPQ523960 GFR523950:GFU523960 FVV523950:FVY523960 FLZ523950:FMC523960 FCD523950:FCG523960 ESH523950:ESK523960 EIL523950:EIO523960 DYP523950:DYS523960 DOT523950:DOW523960 DEX523950:DFA523960 CVB523950:CVE523960 CLF523950:CLI523960 CBJ523950:CBM523960 BRN523950:BRQ523960 BHR523950:BHU523960 AXV523950:AXY523960 ANZ523950:AOC523960 AED523950:AEG523960 UH523950:UK523960 KL523950:KO523960 AP523950:AS523960 WWX458414:WXA458424 WNB458414:WNE458424 WDF458414:WDI458424 VTJ458414:VTM458424 VJN458414:VJQ458424 UZR458414:UZU458424 UPV458414:UPY458424 UFZ458414:UGC458424 TWD458414:TWG458424 TMH458414:TMK458424 TCL458414:TCO458424 SSP458414:SSS458424 SIT458414:SIW458424 RYX458414:RZA458424 RPB458414:RPE458424 RFF458414:RFI458424 QVJ458414:QVM458424 QLN458414:QLQ458424 QBR458414:QBU458424 PRV458414:PRY458424 PHZ458414:PIC458424 OYD458414:OYG458424 OOH458414:OOK458424 OEL458414:OEO458424 NUP458414:NUS458424 NKT458414:NKW458424 NAX458414:NBA458424 MRB458414:MRE458424 MHF458414:MHI458424 LXJ458414:LXM458424 LNN458414:LNQ458424 LDR458414:LDU458424 KTV458414:KTY458424 KJZ458414:KKC458424 KAD458414:KAG458424 JQH458414:JQK458424 JGL458414:JGO458424 IWP458414:IWS458424 IMT458414:IMW458424 ICX458414:IDA458424 HTB458414:HTE458424 HJF458414:HJI458424 GZJ458414:GZM458424 GPN458414:GPQ458424 GFR458414:GFU458424 FVV458414:FVY458424 FLZ458414:FMC458424 FCD458414:FCG458424 ESH458414:ESK458424 EIL458414:EIO458424 DYP458414:DYS458424 DOT458414:DOW458424 DEX458414:DFA458424 CVB458414:CVE458424 CLF458414:CLI458424 CBJ458414:CBM458424 BRN458414:BRQ458424 BHR458414:BHU458424 AXV458414:AXY458424 ANZ458414:AOC458424 AED458414:AEG458424 UH458414:UK458424 KL458414:KO458424 AP458414:AS458424 WWX392878:WXA392888 WNB392878:WNE392888 WDF392878:WDI392888 VTJ392878:VTM392888 VJN392878:VJQ392888 UZR392878:UZU392888 UPV392878:UPY392888 UFZ392878:UGC392888 TWD392878:TWG392888 TMH392878:TMK392888 TCL392878:TCO392888 SSP392878:SSS392888 SIT392878:SIW392888 RYX392878:RZA392888 RPB392878:RPE392888 RFF392878:RFI392888 QVJ392878:QVM392888 QLN392878:QLQ392888 QBR392878:QBU392888 PRV392878:PRY392888 PHZ392878:PIC392888 OYD392878:OYG392888 OOH392878:OOK392888 OEL392878:OEO392888 NUP392878:NUS392888 NKT392878:NKW392888 NAX392878:NBA392888 MRB392878:MRE392888 MHF392878:MHI392888 LXJ392878:LXM392888 LNN392878:LNQ392888 LDR392878:LDU392888 KTV392878:KTY392888 KJZ392878:KKC392888 KAD392878:KAG392888 JQH392878:JQK392888 JGL392878:JGO392888 IWP392878:IWS392888 IMT392878:IMW392888 ICX392878:IDA392888 HTB392878:HTE392888 HJF392878:HJI392888 GZJ392878:GZM392888 GPN392878:GPQ392888 GFR392878:GFU392888 FVV392878:FVY392888 FLZ392878:FMC392888 FCD392878:FCG392888 ESH392878:ESK392888 EIL392878:EIO392888 DYP392878:DYS392888 DOT392878:DOW392888 DEX392878:DFA392888 CVB392878:CVE392888 CLF392878:CLI392888 CBJ392878:CBM392888 BRN392878:BRQ392888 BHR392878:BHU392888 AXV392878:AXY392888 ANZ392878:AOC392888 AED392878:AEG392888 UH392878:UK392888 KL392878:KO392888 AP392878:AS392888 WWX327342:WXA327352 WNB327342:WNE327352 WDF327342:WDI327352 VTJ327342:VTM327352 VJN327342:VJQ327352 UZR327342:UZU327352 UPV327342:UPY327352 UFZ327342:UGC327352 TWD327342:TWG327352 TMH327342:TMK327352 TCL327342:TCO327352 SSP327342:SSS327352 SIT327342:SIW327352 RYX327342:RZA327352 RPB327342:RPE327352 RFF327342:RFI327352 QVJ327342:QVM327352 QLN327342:QLQ327352 QBR327342:QBU327352 PRV327342:PRY327352 PHZ327342:PIC327352 OYD327342:OYG327352 OOH327342:OOK327352 OEL327342:OEO327352 NUP327342:NUS327352 NKT327342:NKW327352 NAX327342:NBA327352 MRB327342:MRE327352 MHF327342:MHI327352 LXJ327342:LXM327352 LNN327342:LNQ327352 LDR327342:LDU327352 KTV327342:KTY327352 KJZ327342:KKC327352 KAD327342:KAG327352 JQH327342:JQK327352 JGL327342:JGO327352 IWP327342:IWS327352 IMT327342:IMW327352 ICX327342:IDA327352 HTB327342:HTE327352 HJF327342:HJI327352 GZJ327342:GZM327352 GPN327342:GPQ327352 GFR327342:GFU327352 FVV327342:FVY327352 FLZ327342:FMC327352 FCD327342:FCG327352 ESH327342:ESK327352 EIL327342:EIO327352 DYP327342:DYS327352 DOT327342:DOW327352 DEX327342:DFA327352 CVB327342:CVE327352 CLF327342:CLI327352 CBJ327342:CBM327352 BRN327342:BRQ327352 BHR327342:BHU327352 AXV327342:AXY327352 ANZ327342:AOC327352 AED327342:AEG327352 UH327342:UK327352 KL327342:KO327352 AP327342:AS327352 WWX261806:WXA261816 WNB261806:WNE261816 WDF261806:WDI261816 VTJ261806:VTM261816 VJN261806:VJQ261816 UZR261806:UZU261816 UPV261806:UPY261816 UFZ261806:UGC261816 TWD261806:TWG261816 TMH261806:TMK261816 TCL261806:TCO261816 SSP261806:SSS261816 SIT261806:SIW261816 RYX261806:RZA261816 RPB261806:RPE261816 RFF261806:RFI261816 QVJ261806:QVM261816 QLN261806:QLQ261816 QBR261806:QBU261816 PRV261806:PRY261816 PHZ261806:PIC261816 OYD261806:OYG261816 OOH261806:OOK261816 OEL261806:OEO261816 NUP261806:NUS261816 NKT261806:NKW261816 NAX261806:NBA261816 MRB261806:MRE261816 MHF261806:MHI261816 LXJ261806:LXM261816 LNN261806:LNQ261816 LDR261806:LDU261816 KTV261806:KTY261816 KJZ261806:KKC261816 KAD261806:KAG261816 JQH261806:JQK261816 JGL261806:JGO261816 IWP261806:IWS261816 IMT261806:IMW261816 ICX261806:IDA261816 HTB261806:HTE261816 HJF261806:HJI261816 GZJ261806:GZM261816 GPN261806:GPQ261816 GFR261806:GFU261816 FVV261806:FVY261816 FLZ261806:FMC261816 FCD261806:FCG261816 ESH261806:ESK261816 EIL261806:EIO261816 DYP261806:DYS261816 DOT261806:DOW261816 DEX261806:DFA261816 CVB261806:CVE261816 CLF261806:CLI261816 CBJ261806:CBM261816 BRN261806:BRQ261816 BHR261806:BHU261816 AXV261806:AXY261816 ANZ261806:AOC261816 AED261806:AEG261816 UH261806:UK261816 KL261806:KO261816 AP261806:AS261816 WWX196270:WXA196280 WNB196270:WNE196280 WDF196270:WDI196280 VTJ196270:VTM196280 VJN196270:VJQ196280 UZR196270:UZU196280 UPV196270:UPY196280 UFZ196270:UGC196280 TWD196270:TWG196280 TMH196270:TMK196280 TCL196270:TCO196280 SSP196270:SSS196280 SIT196270:SIW196280 RYX196270:RZA196280 RPB196270:RPE196280 RFF196270:RFI196280 QVJ196270:QVM196280 QLN196270:QLQ196280 QBR196270:QBU196280 PRV196270:PRY196280 PHZ196270:PIC196280 OYD196270:OYG196280 OOH196270:OOK196280 OEL196270:OEO196280 NUP196270:NUS196280 NKT196270:NKW196280 NAX196270:NBA196280 MRB196270:MRE196280 MHF196270:MHI196280 LXJ196270:LXM196280 LNN196270:LNQ196280 LDR196270:LDU196280 KTV196270:KTY196280 KJZ196270:KKC196280 KAD196270:KAG196280 JQH196270:JQK196280 JGL196270:JGO196280 IWP196270:IWS196280 IMT196270:IMW196280 ICX196270:IDA196280 HTB196270:HTE196280 HJF196270:HJI196280 GZJ196270:GZM196280 GPN196270:GPQ196280 GFR196270:GFU196280 FVV196270:FVY196280 FLZ196270:FMC196280 FCD196270:FCG196280 ESH196270:ESK196280 EIL196270:EIO196280 DYP196270:DYS196280 DOT196270:DOW196280 DEX196270:DFA196280 CVB196270:CVE196280 CLF196270:CLI196280 CBJ196270:CBM196280 BRN196270:BRQ196280 BHR196270:BHU196280 AXV196270:AXY196280 ANZ196270:AOC196280 AED196270:AEG196280 UH196270:UK196280 KL196270:KO196280 AP196270:AS196280 WWX130734:WXA130744 WNB130734:WNE130744 WDF130734:WDI130744 VTJ130734:VTM130744 VJN130734:VJQ130744 UZR130734:UZU130744 UPV130734:UPY130744 UFZ130734:UGC130744 TWD130734:TWG130744 TMH130734:TMK130744 TCL130734:TCO130744 SSP130734:SSS130744 SIT130734:SIW130744 RYX130734:RZA130744 RPB130734:RPE130744 RFF130734:RFI130744 QVJ130734:QVM130744 QLN130734:QLQ130744 QBR130734:QBU130744 PRV130734:PRY130744 PHZ130734:PIC130744 OYD130734:OYG130744 OOH130734:OOK130744 OEL130734:OEO130744 NUP130734:NUS130744 NKT130734:NKW130744 NAX130734:NBA130744 MRB130734:MRE130744 MHF130734:MHI130744 LXJ130734:LXM130744 LNN130734:LNQ130744 LDR130734:LDU130744 KTV130734:KTY130744 KJZ130734:KKC130744 KAD130734:KAG130744 JQH130734:JQK130744 JGL130734:JGO130744 IWP130734:IWS130744 IMT130734:IMW130744 ICX130734:IDA130744 HTB130734:HTE130744 HJF130734:HJI130744 GZJ130734:GZM130744 GPN130734:GPQ130744 GFR130734:GFU130744 FVV130734:FVY130744 FLZ130734:FMC130744 FCD130734:FCG130744 ESH130734:ESK130744 EIL130734:EIO130744 DYP130734:DYS130744 DOT130734:DOW130744 DEX130734:DFA130744 CVB130734:CVE130744 CLF130734:CLI130744 CBJ130734:CBM130744 BRN130734:BRQ130744 BHR130734:BHU130744 AXV130734:AXY130744 ANZ130734:AOC130744 AED130734:AEG130744 UH130734:UK130744 KL130734:KO130744 AP130734:AS130744 WWX65198:WXA65208 WNB65198:WNE65208 WDF65198:WDI65208 VTJ65198:VTM65208 VJN65198:VJQ65208 UZR65198:UZU65208 UPV65198:UPY65208 UFZ65198:UGC65208 TWD65198:TWG65208 TMH65198:TMK65208 TCL65198:TCO65208 SSP65198:SSS65208 SIT65198:SIW65208 RYX65198:RZA65208 RPB65198:RPE65208 RFF65198:RFI65208 QVJ65198:QVM65208 QLN65198:QLQ65208 QBR65198:QBU65208 PRV65198:PRY65208 PHZ65198:PIC65208 OYD65198:OYG65208 OOH65198:OOK65208 OEL65198:OEO65208 NUP65198:NUS65208 NKT65198:NKW65208 NAX65198:NBA65208 MRB65198:MRE65208 MHF65198:MHI65208 LXJ65198:LXM65208 LNN65198:LNQ65208 LDR65198:LDU65208 KTV65198:KTY65208 KJZ65198:KKC65208 KAD65198:KAG65208 JQH65198:JQK65208 JGL65198:JGO65208 IWP65198:IWS65208 IMT65198:IMW65208 ICX65198:IDA65208 HTB65198:HTE65208 HJF65198:HJI65208 GZJ65198:GZM65208 GPN65198:GPQ65208 GFR65198:GFU65208 FVV65198:FVY65208 FLZ65198:FMC65208 FCD65198:FCG65208 ESH65198:ESK65208 EIL65198:EIO65208 DYP65198:DYS65208 DOT65198:DOW65208 DEX65198:DFA65208 CVB65198:CVE65208 CLF65198:CLI65208 CBJ65198:CBM65208 BRN65198:BRQ65208 BHR65198:BHU65208 AXV65198:AXY65208 ANZ65198:AOC65208 AED65198:AEG65208 UH65198:UK65208 KL65198:KO65208 AP65198:AS65208 WVO982702:WVR982712 WLS982702:WLV982712 WBW982702:WBZ982712 VSA982702:VSD982712 VIE982702:VIH982712 UYI982702:UYL982712 UOM982702:UOP982712 UEQ982702:UET982712 TUU982702:TUX982712 TKY982702:TLB982712 TBC982702:TBF982712 SRG982702:SRJ982712 SHK982702:SHN982712 RXO982702:RXR982712 RNS982702:RNV982712 RDW982702:RDZ982712 QUA982702:QUD982712 QKE982702:QKH982712 QAI982702:QAL982712 PQM982702:PQP982712 PGQ982702:PGT982712 OWU982702:OWX982712 OMY982702:ONB982712 ODC982702:ODF982712 NTG982702:NTJ982712 NJK982702:NJN982712 MZO982702:MZR982712 MPS982702:MPV982712 MFW982702:MFZ982712 LWA982702:LWD982712 LME982702:LMH982712 LCI982702:LCL982712 KSM982702:KSP982712 KIQ982702:KIT982712 JYU982702:JYX982712 JOY982702:JPB982712 JFC982702:JFF982712 IVG982702:IVJ982712 ILK982702:ILN982712 IBO982702:IBR982712 HRS982702:HRV982712 HHW982702:HHZ982712 GYA982702:GYD982712 GOE982702:GOH982712 GEI982702:GEL982712 FUM982702:FUP982712 FKQ982702:FKT982712 FAU982702:FAX982712 EQY982702:ERB982712 EHC982702:EHF982712 DXG982702:DXJ982712 DNK982702:DNN982712 DDO982702:DDR982712 CTS982702:CTV982712 CJW982702:CJZ982712 CAA982702:CAD982712 BQE982702:BQH982712 BGI982702:BGL982712 AWM982702:AWP982712 AMQ982702:AMT982712 ACU982702:ACX982712 SY982702:TB982712 JC982702:JF982712 JYU65198:JYX65208 WVO917166:WVR917176 WLS917166:WLV917176 WBW917166:WBZ917176 VSA917166:VSD917176 VIE917166:VIH917176 UYI917166:UYL917176 UOM917166:UOP917176 UEQ917166:UET917176 TUU917166:TUX917176 TKY917166:TLB917176 TBC917166:TBF917176 SRG917166:SRJ917176 SHK917166:SHN917176 RXO917166:RXR917176 RNS917166:RNV917176 RDW917166:RDZ917176 QUA917166:QUD917176 QKE917166:QKH917176 QAI917166:QAL917176 PQM917166:PQP917176 PGQ917166:PGT917176 OWU917166:OWX917176 OMY917166:ONB917176 ODC917166:ODF917176 NTG917166:NTJ917176 NJK917166:NJN917176 MZO917166:MZR917176 MPS917166:MPV917176 MFW917166:MFZ917176 LWA917166:LWD917176 LME917166:LMH917176 LCI917166:LCL917176 KSM917166:KSP917176 KIQ917166:KIT917176 JYU917166:JYX917176 JOY917166:JPB917176 JFC917166:JFF917176 IVG917166:IVJ917176 ILK917166:ILN917176 IBO917166:IBR917176 HRS917166:HRV917176 HHW917166:HHZ917176 GYA917166:GYD917176 GOE917166:GOH917176 GEI917166:GEL917176 FUM917166:FUP917176 FKQ917166:FKT917176 FAU917166:FAX917176 EQY917166:ERB917176 EHC917166:EHF917176 DXG917166:DXJ917176 DNK917166:DNN917176 DDO917166:DDR917176 CTS917166:CTV917176 CJW917166:CJZ917176 CAA917166:CAD917176 BQE917166:BQH917176 BGI917166:BGL917176 AWM917166:AWP917176 AMQ917166:AMT917176 ACU917166:ACX917176 SY917166:TB917176 JC917166:JF917176 JOY65198:JPB65208 WVO851630:WVR851640 WLS851630:WLV851640 WBW851630:WBZ851640 VSA851630:VSD851640 VIE851630:VIH851640 UYI851630:UYL851640 UOM851630:UOP851640 UEQ851630:UET851640 TUU851630:TUX851640 TKY851630:TLB851640 TBC851630:TBF851640 SRG851630:SRJ851640 SHK851630:SHN851640 RXO851630:RXR851640 RNS851630:RNV851640 RDW851630:RDZ851640 QUA851630:QUD851640 QKE851630:QKH851640 QAI851630:QAL851640 PQM851630:PQP851640 PGQ851630:PGT851640 OWU851630:OWX851640 OMY851630:ONB851640 ODC851630:ODF851640 NTG851630:NTJ851640 NJK851630:NJN851640 MZO851630:MZR851640 MPS851630:MPV851640 MFW851630:MFZ851640 LWA851630:LWD851640 LME851630:LMH851640 LCI851630:LCL851640 KSM851630:KSP851640 KIQ851630:KIT851640 JYU851630:JYX851640 JOY851630:JPB851640 JFC851630:JFF851640 IVG851630:IVJ851640 ILK851630:ILN851640 IBO851630:IBR851640 HRS851630:HRV851640 HHW851630:HHZ851640 GYA851630:GYD851640 GOE851630:GOH851640 GEI851630:GEL851640 FUM851630:FUP851640 FKQ851630:FKT851640 FAU851630:FAX851640 EQY851630:ERB851640 EHC851630:EHF851640 DXG851630:DXJ851640 DNK851630:DNN851640 DDO851630:DDR851640 CTS851630:CTV851640 CJW851630:CJZ851640 CAA851630:CAD851640 BQE851630:BQH851640 BGI851630:BGL851640 AWM851630:AWP851640 AMQ851630:AMT851640 ACU851630:ACX851640 SY851630:TB851640 JC851630:JF851640 JFC65198:JFF65208 WVO786094:WVR786104 WLS786094:WLV786104 WBW786094:WBZ786104 VSA786094:VSD786104 VIE786094:VIH786104 UYI786094:UYL786104 UOM786094:UOP786104 UEQ786094:UET786104 TUU786094:TUX786104 TKY786094:TLB786104 TBC786094:TBF786104 SRG786094:SRJ786104 SHK786094:SHN786104 RXO786094:RXR786104 RNS786094:RNV786104 RDW786094:RDZ786104 QUA786094:QUD786104 QKE786094:QKH786104 QAI786094:QAL786104 PQM786094:PQP786104 PGQ786094:PGT786104 OWU786094:OWX786104 OMY786094:ONB786104 ODC786094:ODF786104 NTG786094:NTJ786104 NJK786094:NJN786104 MZO786094:MZR786104 MPS786094:MPV786104 MFW786094:MFZ786104 LWA786094:LWD786104 LME786094:LMH786104 LCI786094:LCL786104 KSM786094:KSP786104 KIQ786094:KIT786104 JYU786094:JYX786104 JOY786094:JPB786104 JFC786094:JFF786104 IVG786094:IVJ786104 ILK786094:ILN786104 IBO786094:IBR786104 HRS786094:HRV786104 HHW786094:HHZ786104 GYA786094:GYD786104 GOE786094:GOH786104 GEI786094:GEL786104 FUM786094:FUP786104 FKQ786094:FKT786104 FAU786094:FAX786104 EQY786094:ERB786104 EHC786094:EHF786104 DXG786094:DXJ786104 DNK786094:DNN786104 DDO786094:DDR786104 CTS786094:CTV786104 CJW786094:CJZ786104 CAA786094:CAD786104 BQE786094:BQH786104 BGI786094:BGL786104 AWM786094:AWP786104 AMQ786094:AMT786104 ACU786094:ACX786104 SY786094:TB786104 JC786094:JF786104 IVG65198:IVJ65208 WVO720558:WVR720568 WLS720558:WLV720568 WBW720558:WBZ720568 VSA720558:VSD720568 VIE720558:VIH720568 UYI720558:UYL720568 UOM720558:UOP720568 UEQ720558:UET720568 TUU720558:TUX720568 TKY720558:TLB720568 TBC720558:TBF720568 SRG720558:SRJ720568 SHK720558:SHN720568 RXO720558:RXR720568 RNS720558:RNV720568 RDW720558:RDZ720568 QUA720558:QUD720568 QKE720558:QKH720568 QAI720558:QAL720568 PQM720558:PQP720568 PGQ720558:PGT720568 OWU720558:OWX720568 OMY720558:ONB720568 ODC720558:ODF720568 NTG720558:NTJ720568 NJK720558:NJN720568 MZO720558:MZR720568 MPS720558:MPV720568 MFW720558:MFZ720568 LWA720558:LWD720568 LME720558:LMH720568 LCI720558:LCL720568 KSM720558:KSP720568 KIQ720558:KIT720568 JYU720558:JYX720568 JOY720558:JPB720568 JFC720558:JFF720568 IVG720558:IVJ720568 ILK720558:ILN720568 IBO720558:IBR720568 HRS720558:HRV720568 HHW720558:HHZ720568 GYA720558:GYD720568 GOE720558:GOH720568 GEI720558:GEL720568 FUM720558:FUP720568 FKQ720558:FKT720568 FAU720558:FAX720568 EQY720558:ERB720568 EHC720558:EHF720568 DXG720558:DXJ720568 DNK720558:DNN720568 DDO720558:DDR720568 CTS720558:CTV720568 CJW720558:CJZ720568 CAA720558:CAD720568 BQE720558:BQH720568 BGI720558:BGL720568 AWM720558:AWP720568 AMQ720558:AMT720568 ACU720558:ACX720568 SY720558:TB720568 JC720558:JF720568 ILK65198:ILN65208 WVO655022:WVR655032 WLS655022:WLV655032 WBW655022:WBZ655032 VSA655022:VSD655032 VIE655022:VIH655032 UYI655022:UYL655032 UOM655022:UOP655032 UEQ655022:UET655032 TUU655022:TUX655032 TKY655022:TLB655032 TBC655022:TBF655032 SRG655022:SRJ655032 SHK655022:SHN655032 RXO655022:RXR655032 RNS655022:RNV655032 RDW655022:RDZ655032 QUA655022:QUD655032 QKE655022:QKH655032 QAI655022:QAL655032 PQM655022:PQP655032 PGQ655022:PGT655032 OWU655022:OWX655032 OMY655022:ONB655032 ODC655022:ODF655032 NTG655022:NTJ655032 NJK655022:NJN655032 MZO655022:MZR655032 MPS655022:MPV655032 MFW655022:MFZ655032 LWA655022:LWD655032 LME655022:LMH655032 LCI655022:LCL655032 KSM655022:KSP655032 KIQ655022:KIT655032 JYU655022:JYX655032 JOY655022:JPB655032 JFC655022:JFF655032 IVG655022:IVJ655032 ILK655022:ILN655032 IBO655022:IBR655032 HRS655022:HRV655032 HHW655022:HHZ655032 GYA655022:GYD655032 GOE655022:GOH655032 GEI655022:GEL655032 FUM655022:FUP655032 FKQ655022:FKT655032 FAU655022:FAX655032 EQY655022:ERB655032 EHC655022:EHF655032 DXG655022:DXJ655032 DNK655022:DNN655032 DDO655022:DDR655032 CTS655022:CTV655032 CJW655022:CJZ655032 CAA655022:CAD655032 BQE655022:BQH655032 BGI655022:BGL655032 AWM655022:AWP655032 AMQ655022:AMT655032 ACU655022:ACX655032 SY655022:TB655032 JC655022:JF655032 IBO65198:IBR65208 WVO589486:WVR589496 WLS589486:WLV589496 WBW589486:WBZ589496 VSA589486:VSD589496 VIE589486:VIH589496 UYI589486:UYL589496 UOM589486:UOP589496 UEQ589486:UET589496 TUU589486:TUX589496 TKY589486:TLB589496 TBC589486:TBF589496 SRG589486:SRJ589496 SHK589486:SHN589496 RXO589486:RXR589496 RNS589486:RNV589496 RDW589486:RDZ589496 QUA589486:QUD589496 QKE589486:QKH589496 QAI589486:QAL589496 PQM589486:PQP589496 PGQ589486:PGT589496 OWU589486:OWX589496 OMY589486:ONB589496 ODC589486:ODF589496 NTG589486:NTJ589496 NJK589486:NJN589496 MZO589486:MZR589496 MPS589486:MPV589496 MFW589486:MFZ589496 LWA589486:LWD589496 LME589486:LMH589496 LCI589486:LCL589496 KSM589486:KSP589496 KIQ589486:KIT589496 JYU589486:JYX589496 JOY589486:JPB589496 JFC589486:JFF589496 IVG589486:IVJ589496 ILK589486:ILN589496 IBO589486:IBR589496 HRS589486:HRV589496 HHW589486:HHZ589496 GYA589486:GYD589496 GOE589486:GOH589496 GEI589486:GEL589496 FUM589486:FUP589496 FKQ589486:FKT589496 FAU589486:FAX589496 EQY589486:ERB589496 EHC589486:EHF589496 DXG589486:DXJ589496 DNK589486:DNN589496 DDO589486:DDR589496 CTS589486:CTV589496 CJW589486:CJZ589496 CAA589486:CAD589496 BQE589486:BQH589496 BGI589486:BGL589496 AWM589486:AWP589496 AMQ589486:AMT589496 ACU589486:ACX589496 SY589486:TB589496 JC589486:JF589496 HRS65198:HRV65208 WVO523950:WVR523960 WLS523950:WLV523960 WBW523950:WBZ523960 VSA523950:VSD523960 VIE523950:VIH523960 UYI523950:UYL523960 UOM523950:UOP523960 UEQ523950:UET523960 TUU523950:TUX523960 TKY523950:TLB523960 TBC523950:TBF523960 SRG523950:SRJ523960 SHK523950:SHN523960 RXO523950:RXR523960 RNS523950:RNV523960 RDW523950:RDZ523960 QUA523950:QUD523960 QKE523950:QKH523960 QAI523950:QAL523960 PQM523950:PQP523960 PGQ523950:PGT523960 OWU523950:OWX523960 OMY523950:ONB523960 ODC523950:ODF523960 NTG523950:NTJ523960 NJK523950:NJN523960 MZO523950:MZR523960 MPS523950:MPV523960 MFW523950:MFZ523960 LWA523950:LWD523960 LME523950:LMH523960 LCI523950:LCL523960 KSM523950:KSP523960 KIQ523950:KIT523960 JYU523950:JYX523960 JOY523950:JPB523960 JFC523950:JFF523960 IVG523950:IVJ523960 ILK523950:ILN523960 IBO523950:IBR523960 HRS523950:HRV523960 HHW523950:HHZ523960 GYA523950:GYD523960 GOE523950:GOH523960 GEI523950:GEL523960 FUM523950:FUP523960 FKQ523950:FKT523960 FAU523950:FAX523960 EQY523950:ERB523960 EHC523950:EHF523960 DXG523950:DXJ523960 DNK523950:DNN523960 DDO523950:DDR523960 CTS523950:CTV523960 CJW523950:CJZ523960 CAA523950:CAD523960 BQE523950:BQH523960 BGI523950:BGL523960 AWM523950:AWP523960 AMQ523950:AMT523960 ACU523950:ACX523960 SY523950:TB523960 JC523950:JF523960 HHW65198:HHZ65208 WVO458414:WVR458424 WLS458414:WLV458424 WBW458414:WBZ458424 VSA458414:VSD458424 VIE458414:VIH458424 UYI458414:UYL458424 UOM458414:UOP458424 UEQ458414:UET458424 TUU458414:TUX458424 TKY458414:TLB458424 TBC458414:TBF458424 SRG458414:SRJ458424 SHK458414:SHN458424 RXO458414:RXR458424 RNS458414:RNV458424 RDW458414:RDZ458424 QUA458414:QUD458424 QKE458414:QKH458424 QAI458414:QAL458424 PQM458414:PQP458424 PGQ458414:PGT458424 OWU458414:OWX458424 OMY458414:ONB458424 ODC458414:ODF458424 NTG458414:NTJ458424 NJK458414:NJN458424 MZO458414:MZR458424 MPS458414:MPV458424 MFW458414:MFZ458424 LWA458414:LWD458424 LME458414:LMH458424 LCI458414:LCL458424 KSM458414:KSP458424 KIQ458414:KIT458424 JYU458414:JYX458424 JOY458414:JPB458424 JFC458414:JFF458424 IVG458414:IVJ458424 ILK458414:ILN458424 IBO458414:IBR458424 HRS458414:HRV458424 HHW458414:HHZ458424 GYA458414:GYD458424 GOE458414:GOH458424 GEI458414:GEL458424 FUM458414:FUP458424 FKQ458414:FKT458424 FAU458414:FAX458424 EQY458414:ERB458424 EHC458414:EHF458424 DXG458414:DXJ458424 DNK458414:DNN458424 DDO458414:DDR458424 CTS458414:CTV458424 CJW458414:CJZ458424 CAA458414:CAD458424 BQE458414:BQH458424 BGI458414:BGL458424 AWM458414:AWP458424 AMQ458414:AMT458424 ACU458414:ACX458424 SY458414:TB458424 JC458414:JF458424 GYA65198:GYD65208 WVO392878:WVR392888 WLS392878:WLV392888 WBW392878:WBZ392888 VSA392878:VSD392888 VIE392878:VIH392888 UYI392878:UYL392888 UOM392878:UOP392888 UEQ392878:UET392888 TUU392878:TUX392888 TKY392878:TLB392888 TBC392878:TBF392888 SRG392878:SRJ392888 SHK392878:SHN392888 RXO392878:RXR392888 RNS392878:RNV392888 RDW392878:RDZ392888 QUA392878:QUD392888 QKE392878:QKH392888 QAI392878:QAL392888 PQM392878:PQP392888 PGQ392878:PGT392888 OWU392878:OWX392888 OMY392878:ONB392888 ODC392878:ODF392888 NTG392878:NTJ392888 NJK392878:NJN392888 MZO392878:MZR392888 MPS392878:MPV392888 MFW392878:MFZ392888 LWA392878:LWD392888 LME392878:LMH392888 LCI392878:LCL392888 KSM392878:KSP392888 KIQ392878:KIT392888 JYU392878:JYX392888 JOY392878:JPB392888 JFC392878:JFF392888 IVG392878:IVJ392888 ILK392878:ILN392888 IBO392878:IBR392888 HRS392878:HRV392888 HHW392878:HHZ392888 GYA392878:GYD392888 GOE392878:GOH392888 GEI392878:GEL392888 FUM392878:FUP392888 FKQ392878:FKT392888 FAU392878:FAX392888 EQY392878:ERB392888 EHC392878:EHF392888 DXG392878:DXJ392888 DNK392878:DNN392888 DDO392878:DDR392888 CTS392878:CTV392888 CJW392878:CJZ392888 CAA392878:CAD392888 BQE392878:BQH392888 BGI392878:BGL392888 AWM392878:AWP392888 AMQ392878:AMT392888 ACU392878:ACX392888 SY392878:TB392888 JC392878:JF392888 GOE65198:GOH65208 WVO327342:WVR327352 WLS327342:WLV327352 WBW327342:WBZ327352 VSA327342:VSD327352 VIE327342:VIH327352 UYI327342:UYL327352 UOM327342:UOP327352 UEQ327342:UET327352 TUU327342:TUX327352 TKY327342:TLB327352 TBC327342:TBF327352 SRG327342:SRJ327352 SHK327342:SHN327352 RXO327342:RXR327352 RNS327342:RNV327352 RDW327342:RDZ327352 QUA327342:QUD327352 QKE327342:QKH327352 QAI327342:QAL327352 PQM327342:PQP327352 PGQ327342:PGT327352 OWU327342:OWX327352 OMY327342:ONB327352 ODC327342:ODF327352 NTG327342:NTJ327352 NJK327342:NJN327352 MZO327342:MZR327352 MPS327342:MPV327352 MFW327342:MFZ327352 LWA327342:LWD327352 LME327342:LMH327352 LCI327342:LCL327352 KSM327342:KSP327352 KIQ327342:KIT327352 JYU327342:JYX327352 JOY327342:JPB327352 JFC327342:JFF327352 IVG327342:IVJ327352 ILK327342:ILN327352 IBO327342:IBR327352 HRS327342:HRV327352 HHW327342:HHZ327352 GYA327342:GYD327352 GOE327342:GOH327352 GEI327342:GEL327352 FUM327342:FUP327352 FKQ327342:FKT327352 FAU327342:FAX327352 EQY327342:ERB327352 EHC327342:EHF327352 DXG327342:DXJ327352 DNK327342:DNN327352 DDO327342:DDR327352 CTS327342:CTV327352 CJW327342:CJZ327352 CAA327342:CAD327352 BQE327342:BQH327352 BGI327342:BGL327352 AWM327342:AWP327352 AMQ327342:AMT327352 ACU327342:ACX327352 SY327342:TB327352 JC327342:JF327352 GEI65198:GEL65208 WVO261806:WVR261816 WLS261806:WLV261816 WBW261806:WBZ261816 VSA261806:VSD261816 VIE261806:VIH261816 UYI261806:UYL261816 UOM261806:UOP261816 UEQ261806:UET261816 TUU261806:TUX261816 TKY261806:TLB261816 TBC261806:TBF261816 SRG261806:SRJ261816 SHK261806:SHN261816 RXO261806:RXR261816 RNS261806:RNV261816 RDW261806:RDZ261816 QUA261806:QUD261816 QKE261806:QKH261816 QAI261806:QAL261816 PQM261806:PQP261816 PGQ261806:PGT261816 OWU261806:OWX261816 OMY261806:ONB261816 ODC261806:ODF261816 NTG261806:NTJ261816 NJK261806:NJN261816 MZO261806:MZR261816 MPS261806:MPV261816 MFW261806:MFZ261816 LWA261806:LWD261816 LME261806:LMH261816 LCI261806:LCL261816 KSM261806:KSP261816 KIQ261806:KIT261816 JYU261806:JYX261816 JOY261806:JPB261816 JFC261806:JFF261816 IVG261806:IVJ261816 ILK261806:ILN261816 IBO261806:IBR261816 HRS261806:HRV261816 HHW261806:HHZ261816 GYA261806:GYD261816 GOE261806:GOH261816 GEI261806:GEL261816 FUM261806:FUP261816 FKQ261806:FKT261816 FAU261806:FAX261816 EQY261806:ERB261816 EHC261806:EHF261816 DXG261806:DXJ261816 DNK261806:DNN261816 DDO261806:DDR261816 CTS261806:CTV261816 CJW261806:CJZ261816 CAA261806:CAD261816 BQE261806:BQH261816 BGI261806:BGL261816 AWM261806:AWP261816 AMQ261806:AMT261816 ACU261806:ACX261816 SY261806:TB261816 JC261806:JF261816 FUM65198:FUP65208 WVO196270:WVR196280 WLS196270:WLV196280 WBW196270:WBZ196280 VSA196270:VSD196280 VIE196270:VIH196280 UYI196270:UYL196280 UOM196270:UOP196280 UEQ196270:UET196280 TUU196270:TUX196280 TKY196270:TLB196280 TBC196270:TBF196280 SRG196270:SRJ196280 SHK196270:SHN196280 RXO196270:RXR196280 RNS196270:RNV196280 RDW196270:RDZ196280 QUA196270:QUD196280 QKE196270:QKH196280 QAI196270:QAL196280 PQM196270:PQP196280 PGQ196270:PGT196280 OWU196270:OWX196280 OMY196270:ONB196280 ODC196270:ODF196280 NTG196270:NTJ196280 NJK196270:NJN196280 MZO196270:MZR196280 MPS196270:MPV196280 MFW196270:MFZ196280 LWA196270:LWD196280 LME196270:LMH196280 LCI196270:LCL196280 KSM196270:KSP196280 KIQ196270:KIT196280 JYU196270:JYX196280 JOY196270:JPB196280 JFC196270:JFF196280 IVG196270:IVJ196280 ILK196270:ILN196280 IBO196270:IBR196280 HRS196270:HRV196280 HHW196270:HHZ196280 GYA196270:GYD196280 GOE196270:GOH196280 GEI196270:GEL196280 FUM196270:FUP196280 FKQ196270:FKT196280 FAU196270:FAX196280 EQY196270:ERB196280 EHC196270:EHF196280 DXG196270:DXJ196280 DNK196270:DNN196280 DDO196270:DDR196280 CTS196270:CTV196280 CJW196270:CJZ196280 CAA196270:CAD196280 BQE196270:BQH196280 BGI196270:BGL196280 AWM196270:AWP196280 AMQ196270:AMT196280 ACU196270:ACX196280 SY196270:TB196280 JC196270:JF196280 FKQ65198:FKT65208 WVO130734:WVR130744 WLS130734:WLV130744 WBW130734:WBZ130744 VSA130734:VSD130744 VIE130734:VIH130744 UYI130734:UYL130744 UOM130734:UOP130744 UEQ130734:UET130744 TUU130734:TUX130744 TKY130734:TLB130744 TBC130734:TBF130744 SRG130734:SRJ130744 SHK130734:SHN130744 RXO130734:RXR130744 RNS130734:RNV130744 RDW130734:RDZ130744 QUA130734:QUD130744 QKE130734:QKH130744 QAI130734:QAL130744 PQM130734:PQP130744 PGQ130734:PGT130744 OWU130734:OWX130744 OMY130734:ONB130744 ODC130734:ODF130744 NTG130734:NTJ130744 NJK130734:NJN130744 MZO130734:MZR130744 MPS130734:MPV130744 MFW130734:MFZ130744 LWA130734:LWD130744 LME130734:LMH130744 LCI130734:LCL130744 KSM130734:KSP130744 KIQ130734:KIT130744 JYU130734:JYX130744 JOY130734:JPB130744 JFC130734:JFF130744 IVG130734:IVJ130744 ILK130734:ILN130744 IBO130734:IBR130744 HRS130734:HRV130744 HHW130734:HHZ130744 GYA130734:GYD130744 GOE130734:GOH130744 GEI130734:GEL130744 FUM130734:FUP130744 FKQ130734:FKT130744 FAU130734:FAX130744 EQY130734:ERB130744 EHC130734:EHF130744 DXG130734:DXJ130744 DNK130734:DNN130744 DDO130734:DDR130744 CTS130734:CTV130744 CJW130734:CJZ130744 CAA130734:CAD130744 BQE130734:BQH130744 BGI130734:BGL130744 AWM130734:AWP130744 AMQ130734:AMT130744 ACU130734:ACX130744 SY130734:TB130744 JC130734:JF130744 JC65198:JF65208 WVO65198:WVR65208 WLS65198:WLV65208 WBW65198:WBZ65208 VSA65198:VSD65208 VIE65198:VIH65208 UYI65198:UYL65208 UOM65198:UOP65208 UEQ65198:UET65208 TUU65198:TUX65208 TKY65198:TLB65208 TBC65198:TBF65208 SRG65198:SRJ65208 SHK65198:SHN65208 RXO65198:RXR65208 RNS65198:RNV65208 RDW65198:RDZ65208 QUA65198:QUD65208 QKE65198:QKH65208" xr:uid="{00000000-0002-0000-0400-000002000000}">
      <formula1>#REF!</formula1>
    </dataValidation>
    <dataValidation type="list" allowBlank="1" showInputMessage="1" showErrorMessage="1" sqref="RPF982702:RPF982716 JG65198:JG65212 TC65198:TC65212 ACY65198:ACY65212 AMU65198:AMU65212 AWQ65198:AWQ65212 BGM65198:BGM65212 BQI65198:BQI65212 CAE65198:CAE65212 CKA65198:CKA65212 CTW65198:CTW65212 DDS65198:DDS65212 DNO65198:DNO65212 DXK65198:DXK65212 EHG65198:EHG65212 ERC65198:ERC65212 FAY65198:FAY65212 FKU65198:FKU65212 FUQ65198:FUQ65212 GEM65198:GEM65212 GOI65198:GOI65212 GYE65198:GYE65212 HIA65198:HIA65212 HRW65198:HRW65212 IBS65198:IBS65212 ILO65198:ILO65212 IVK65198:IVK65212 JFG65198:JFG65212 JPC65198:JPC65212 JYY65198:JYY65212 KIU65198:KIU65212 KSQ65198:KSQ65212 LCM65198:LCM65212 LMI65198:LMI65212 LWE65198:LWE65212 MGA65198:MGA65212 MPW65198:MPW65212 MZS65198:MZS65212 NJO65198:NJO65212 NTK65198:NTK65212 ODG65198:ODG65212 ONC65198:ONC65212 OWY65198:OWY65212 PGU65198:PGU65212 PQQ65198:PQQ65212 QAM65198:QAM65212 QKI65198:QKI65212 QUE65198:QUE65212 REA65198:REA65212 RNW65198:RNW65212 RXS65198:RXS65212 SHO65198:SHO65212 SRK65198:SRK65212 TBG65198:TBG65212 TLC65198:TLC65212 TUY65198:TUY65212 UEU65198:UEU65212 UOQ65198:UOQ65212 UYM65198:UYM65212 VII65198:VII65212 VSE65198:VSE65212 WCA65198:WCA65212 WLW65198:WLW65212 WVS65198:WVS65212 RZB982702:RZB982716 JG130734:JG130748 TC130734:TC130748 ACY130734:ACY130748 AMU130734:AMU130748 AWQ130734:AWQ130748 BGM130734:BGM130748 BQI130734:BQI130748 CAE130734:CAE130748 CKA130734:CKA130748 CTW130734:CTW130748 DDS130734:DDS130748 DNO130734:DNO130748 DXK130734:DXK130748 EHG130734:EHG130748 ERC130734:ERC130748 FAY130734:FAY130748 FKU130734:FKU130748 FUQ130734:FUQ130748 GEM130734:GEM130748 GOI130734:GOI130748 GYE130734:GYE130748 HIA130734:HIA130748 HRW130734:HRW130748 IBS130734:IBS130748 ILO130734:ILO130748 IVK130734:IVK130748 JFG130734:JFG130748 JPC130734:JPC130748 JYY130734:JYY130748 KIU130734:KIU130748 KSQ130734:KSQ130748 LCM130734:LCM130748 LMI130734:LMI130748 LWE130734:LWE130748 MGA130734:MGA130748 MPW130734:MPW130748 MZS130734:MZS130748 NJO130734:NJO130748 NTK130734:NTK130748 ODG130734:ODG130748 ONC130734:ONC130748 OWY130734:OWY130748 PGU130734:PGU130748 PQQ130734:PQQ130748 QAM130734:QAM130748 QKI130734:QKI130748 QUE130734:QUE130748 REA130734:REA130748 RNW130734:RNW130748 RXS130734:RXS130748 SHO130734:SHO130748 SRK130734:SRK130748 TBG130734:TBG130748 TLC130734:TLC130748 TUY130734:TUY130748 UEU130734:UEU130748 UOQ130734:UOQ130748 UYM130734:UYM130748 VII130734:VII130748 VSE130734:VSE130748 WCA130734:WCA130748 WLW130734:WLW130748 WVS130734:WVS130748 SIX982702:SIX982716 JG196270:JG196284 TC196270:TC196284 ACY196270:ACY196284 AMU196270:AMU196284 AWQ196270:AWQ196284 BGM196270:BGM196284 BQI196270:BQI196284 CAE196270:CAE196284 CKA196270:CKA196284 CTW196270:CTW196284 DDS196270:DDS196284 DNO196270:DNO196284 DXK196270:DXK196284 EHG196270:EHG196284 ERC196270:ERC196284 FAY196270:FAY196284 FKU196270:FKU196284 FUQ196270:FUQ196284 GEM196270:GEM196284 GOI196270:GOI196284 GYE196270:GYE196284 HIA196270:HIA196284 HRW196270:HRW196284 IBS196270:IBS196284 ILO196270:ILO196284 IVK196270:IVK196284 JFG196270:JFG196284 JPC196270:JPC196284 JYY196270:JYY196284 KIU196270:KIU196284 KSQ196270:KSQ196284 LCM196270:LCM196284 LMI196270:LMI196284 LWE196270:LWE196284 MGA196270:MGA196284 MPW196270:MPW196284 MZS196270:MZS196284 NJO196270:NJO196284 NTK196270:NTK196284 ODG196270:ODG196284 ONC196270:ONC196284 OWY196270:OWY196284 PGU196270:PGU196284 PQQ196270:PQQ196284 QAM196270:QAM196284 QKI196270:QKI196284 QUE196270:QUE196284 REA196270:REA196284 RNW196270:RNW196284 RXS196270:RXS196284 SHO196270:SHO196284 SRK196270:SRK196284 TBG196270:TBG196284 TLC196270:TLC196284 TUY196270:TUY196284 UEU196270:UEU196284 UOQ196270:UOQ196284 UYM196270:UYM196284 VII196270:VII196284 VSE196270:VSE196284 WCA196270:WCA196284 WLW196270:WLW196284 WVS196270:WVS196284 SST982702:SST982716 JG261806:JG261820 TC261806:TC261820 ACY261806:ACY261820 AMU261806:AMU261820 AWQ261806:AWQ261820 BGM261806:BGM261820 BQI261806:BQI261820 CAE261806:CAE261820 CKA261806:CKA261820 CTW261806:CTW261820 DDS261806:DDS261820 DNO261806:DNO261820 DXK261806:DXK261820 EHG261806:EHG261820 ERC261806:ERC261820 FAY261806:FAY261820 FKU261806:FKU261820 FUQ261806:FUQ261820 GEM261806:GEM261820 GOI261806:GOI261820 GYE261806:GYE261820 HIA261806:HIA261820 HRW261806:HRW261820 IBS261806:IBS261820 ILO261806:ILO261820 IVK261806:IVK261820 JFG261806:JFG261820 JPC261806:JPC261820 JYY261806:JYY261820 KIU261806:KIU261820 KSQ261806:KSQ261820 LCM261806:LCM261820 LMI261806:LMI261820 LWE261806:LWE261820 MGA261806:MGA261820 MPW261806:MPW261820 MZS261806:MZS261820 NJO261806:NJO261820 NTK261806:NTK261820 ODG261806:ODG261820 ONC261806:ONC261820 OWY261806:OWY261820 PGU261806:PGU261820 PQQ261806:PQQ261820 QAM261806:QAM261820 QKI261806:QKI261820 QUE261806:QUE261820 REA261806:REA261820 RNW261806:RNW261820 RXS261806:RXS261820 SHO261806:SHO261820 SRK261806:SRK261820 TBG261806:TBG261820 TLC261806:TLC261820 TUY261806:TUY261820 UEU261806:UEU261820 UOQ261806:UOQ261820 UYM261806:UYM261820 VII261806:VII261820 VSE261806:VSE261820 WCA261806:WCA261820 WLW261806:WLW261820 WVS261806:WVS261820 TCP982702:TCP982716 JG327342:JG327356 TC327342:TC327356 ACY327342:ACY327356 AMU327342:AMU327356 AWQ327342:AWQ327356 BGM327342:BGM327356 BQI327342:BQI327356 CAE327342:CAE327356 CKA327342:CKA327356 CTW327342:CTW327356 DDS327342:DDS327356 DNO327342:DNO327356 DXK327342:DXK327356 EHG327342:EHG327356 ERC327342:ERC327356 FAY327342:FAY327356 FKU327342:FKU327356 FUQ327342:FUQ327356 GEM327342:GEM327356 GOI327342:GOI327356 GYE327342:GYE327356 HIA327342:HIA327356 HRW327342:HRW327356 IBS327342:IBS327356 ILO327342:ILO327356 IVK327342:IVK327356 JFG327342:JFG327356 JPC327342:JPC327356 JYY327342:JYY327356 KIU327342:KIU327356 KSQ327342:KSQ327356 LCM327342:LCM327356 LMI327342:LMI327356 LWE327342:LWE327356 MGA327342:MGA327356 MPW327342:MPW327356 MZS327342:MZS327356 NJO327342:NJO327356 NTK327342:NTK327356 ODG327342:ODG327356 ONC327342:ONC327356 OWY327342:OWY327356 PGU327342:PGU327356 PQQ327342:PQQ327356 QAM327342:QAM327356 QKI327342:QKI327356 QUE327342:QUE327356 REA327342:REA327356 RNW327342:RNW327356 RXS327342:RXS327356 SHO327342:SHO327356 SRK327342:SRK327356 TBG327342:TBG327356 TLC327342:TLC327356 TUY327342:TUY327356 UEU327342:UEU327356 UOQ327342:UOQ327356 UYM327342:UYM327356 VII327342:VII327356 VSE327342:VSE327356 WCA327342:WCA327356 WLW327342:WLW327356 WVS327342:WVS327356 TML982702:TML982716 JG392878:JG392892 TC392878:TC392892 ACY392878:ACY392892 AMU392878:AMU392892 AWQ392878:AWQ392892 BGM392878:BGM392892 BQI392878:BQI392892 CAE392878:CAE392892 CKA392878:CKA392892 CTW392878:CTW392892 DDS392878:DDS392892 DNO392878:DNO392892 DXK392878:DXK392892 EHG392878:EHG392892 ERC392878:ERC392892 FAY392878:FAY392892 FKU392878:FKU392892 FUQ392878:FUQ392892 GEM392878:GEM392892 GOI392878:GOI392892 GYE392878:GYE392892 HIA392878:HIA392892 HRW392878:HRW392892 IBS392878:IBS392892 ILO392878:ILO392892 IVK392878:IVK392892 JFG392878:JFG392892 JPC392878:JPC392892 JYY392878:JYY392892 KIU392878:KIU392892 KSQ392878:KSQ392892 LCM392878:LCM392892 LMI392878:LMI392892 LWE392878:LWE392892 MGA392878:MGA392892 MPW392878:MPW392892 MZS392878:MZS392892 NJO392878:NJO392892 NTK392878:NTK392892 ODG392878:ODG392892 ONC392878:ONC392892 OWY392878:OWY392892 PGU392878:PGU392892 PQQ392878:PQQ392892 QAM392878:QAM392892 QKI392878:QKI392892 QUE392878:QUE392892 REA392878:REA392892 RNW392878:RNW392892 RXS392878:RXS392892 SHO392878:SHO392892 SRK392878:SRK392892 TBG392878:TBG392892 TLC392878:TLC392892 TUY392878:TUY392892 UEU392878:UEU392892 UOQ392878:UOQ392892 UYM392878:UYM392892 VII392878:VII392892 VSE392878:VSE392892 WCA392878:WCA392892 WLW392878:WLW392892 WVS392878:WVS392892 TWH982702:TWH982716 JG458414:JG458428 TC458414:TC458428 ACY458414:ACY458428 AMU458414:AMU458428 AWQ458414:AWQ458428 BGM458414:BGM458428 BQI458414:BQI458428 CAE458414:CAE458428 CKA458414:CKA458428 CTW458414:CTW458428 DDS458414:DDS458428 DNO458414:DNO458428 DXK458414:DXK458428 EHG458414:EHG458428 ERC458414:ERC458428 FAY458414:FAY458428 FKU458414:FKU458428 FUQ458414:FUQ458428 GEM458414:GEM458428 GOI458414:GOI458428 GYE458414:GYE458428 HIA458414:HIA458428 HRW458414:HRW458428 IBS458414:IBS458428 ILO458414:ILO458428 IVK458414:IVK458428 JFG458414:JFG458428 JPC458414:JPC458428 JYY458414:JYY458428 KIU458414:KIU458428 KSQ458414:KSQ458428 LCM458414:LCM458428 LMI458414:LMI458428 LWE458414:LWE458428 MGA458414:MGA458428 MPW458414:MPW458428 MZS458414:MZS458428 NJO458414:NJO458428 NTK458414:NTK458428 ODG458414:ODG458428 ONC458414:ONC458428 OWY458414:OWY458428 PGU458414:PGU458428 PQQ458414:PQQ458428 QAM458414:QAM458428 QKI458414:QKI458428 QUE458414:QUE458428 REA458414:REA458428 RNW458414:RNW458428 RXS458414:RXS458428 SHO458414:SHO458428 SRK458414:SRK458428 TBG458414:TBG458428 TLC458414:TLC458428 TUY458414:TUY458428 UEU458414:UEU458428 UOQ458414:UOQ458428 UYM458414:UYM458428 VII458414:VII458428 VSE458414:VSE458428 WCA458414:WCA458428 WLW458414:WLW458428 WVS458414:WVS458428 UGD982702:UGD982716 JG523950:JG523964 TC523950:TC523964 ACY523950:ACY523964 AMU523950:AMU523964 AWQ523950:AWQ523964 BGM523950:BGM523964 BQI523950:BQI523964 CAE523950:CAE523964 CKA523950:CKA523964 CTW523950:CTW523964 DDS523950:DDS523964 DNO523950:DNO523964 DXK523950:DXK523964 EHG523950:EHG523964 ERC523950:ERC523964 FAY523950:FAY523964 FKU523950:FKU523964 FUQ523950:FUQ523964 GEM523950:GEM523964 GOI523950:GOI523964 GYE523950:GYE523964 HIA523950:HIA523964 HRW523950:HRW523964 IBS523950:IBS523964 ILO523950:ILO523964 IVK523950:IVK523964 JFG523950:JFG523964 JPC523950:JPC523964 JYY523950:JYY523964 KIU523950:KIU523964 KSQ523950:KSQ523964 LCM523950:LCM523964 LMI523950:LMI523964 LWE523950:LWE523964 MGA523950:MGA523964 MPW523950:MPW523964 MZS523950:MZS523964 NJO523950:NJO523964 NTK523950:NTK523964 ODG523950:ODG523964 ONC523950:ONC523964 OWY523950:OWY523964 PGU523950:PGU523964 PQQ523950:PQQ523964 QAM523950:QAM523964 QKI523950:QKI523964 QUE523950:QUE523964 REA523950:REA523964 RNW523950:RNW523964 RXS523950:RXS523964 SHO523950:SHO523964 SRK523950:SRK523964 TBG523950:TBG523964 TLC523950:TLC523964 TUY523950:TUY523964 UEU523950:UEU523964 UOQ523950:UOQ523964 UYM523950:UYM523964 VII523950:VII523964 VSE523950:VSE523964 WCA523950:WCA523964 WLW523950:WLW523964 WVS523950:WVS523964 UPZ982702:UPZ982716 JG589486:JG589500 TC589486:TC589500 ACY589486:ACY589500 AMU589486:AMU589500 AWQ589486:AWQ589500 BGM589486:BGM589500 BQI589486:BQI589500 CAE589486:CAE589500 CKA589486:CKA589500 CTW589486:CTW589500 DDS589486:DDS589500 DNO589486:DNO589500 DXK589486:DXK589500 EHG589486:EHG589500 ERC589486:ERC589500 FAY589486:FAY589500 FKU589486:FKU589500 FUQ589486:FUQ589500 GEM589486:GEM589500 GOI589486:GOI589500 GYE589486:GYE589500 HIA589486:HIA589500 HRW589486:HRW589500 IBS589486:IBS589500 ILO589486:ILO589500 IVK589486:IVK589500 JFG589486:JFG589500 JPC589486:JPC589500 JYY589486:JYY589500 KIU589486:KIU589500 KSQ589486:KSQ589500 LCM589486:LCM589500 LMI589486:LMI589500 LWE589486:LWE589500 MGA589486:MGA589500 MPW589486:MPW589500 MZS589486:MZS589500 NJO589486:NJO589500 NTK589486:NTK589500 ODG589486:ODG589500 ONC589486:ONC589500 OWY589486:OWY589500 PGU589486:PGU589500 PQQ589486:PQQ589500 QAM589486:QAM589500 QKI589486:QKI589500 QUE589486:QUE589500 REA589486:REA589500 RNW589486:RNW589500 RXS589486:RXS589500 SHO589486:SHO589500 SRK589486:SRK589500 TBG589486:TBG589500 TLC589486:TLC589500 TUY589486:TUY589500 UEU589486:UEU589500 UOQ589486:UOQ589500 UYM589486:UYM589500 VII589486:VII589500 VSE589486:VSE589500 WCA589486:WCA589500 WLW589486:WLW589500 WVS589486:WVS589500 UZV982702:UZV982716 JG655022:JG655036 TC655022:TC655036 ACY655022:ACY655036 AMU655022:AMU655036 AWQ655022:AWQ655036 BGM655022:BGM655036 BQI655022:BQI655036 CAE655022:CAE655036 CKA655022:CKA655036 CTW655022:CTW655036 DDS655022:DDS655036 DNO655022:DNO655036 DXK655022:DXK655036 EHG655022:EHG655036 ERC655022:ERC655036 FAY655022:FAY655036 FKU655022:FKU655036 FUQ655022:FUQ655036 GEM655022:GEM655036 GOI655022:GOI655036 GYE655022:GYE655036 HIA655022:HIA655036 HRW655022:HRW655036 IBS655022:IBS655036 ILO655022:ILO655036 IVK655022:IVK655036 JFG655022:JFG655036 JPC655022:JPC655036 JYY655022:JYY655036 KIU655022:KIU655036 KSQ655022:KSQ655036 LCM655022:LCM655036 LMI655022:LMI655036 LWE655022:LWE655036 MGA655022:MGA655036 MPW655022:MPW655036 MZS655022:MZS655036 NJO655022:NJO655036 NTK655022:NTK655036 ODG655022:ODG655036 ONC655022:ONC655036 OWY655022:OWY655036 PGU655022:PGU655036 PQQ655022:PQQ655036 QAM655022:QAM655036 QKI655022:QKI655036 QUE655022:QUE655036 REA655022:REA655036 RNW655022:RNW655036 RXS655022:RXS655036 SHO655022:SHO655036 SRK655022:SRK655036 TBG655022:TBG655036 TLC655022:TLC655036 TUY655022:TUY655036 UEU655022:UEU655036 UOQ655022:UOQ655036 UYM655022:UYM655036 VII655022:VII655036 VSE655022:VSE655036 WCA655022:WCA655036 WLW655022:WLW655036 WVS655022:WVS655036 VJR982702:VJR982716 JG720558:JG720572 TC720558:TC720572 ACY720558:ACY720572 AMU720558:AMU720572 AWQ720558:AWQ720572 BGM720558:BGM720572 BQI720558:BQI720572 CAE720558:CAE720572 CKA720558:CKA720572 CTW720558:CTW720572 DDS720558:DDS720572 DNO720558:DNO720572 DXK720558:DXK720572 EHG720558:EHG720572 ERC720558:ERC720572 FAY720558:FAY720572 FKU720558:FKU720572 FUQ720558:FUQ720572 GEM720558:GEM720572 GOI720558:GOI720572 GYE720558:GYE720572 HIA720558:HIA720572 HRW720558:HRW720572 IBS720558:IBS720572 ILO720558:ILO720572 IVK720558:IVK720572 JFG720558:JFG720572 JPC720558:JPC720572 JYY720558:JYY720572 KIU720558:KIU720572 KSQ720558:KSQ720572 LCM720558:LCM720572 LMI720558:LMI720572 LWE720558:LWE720572 MGA720558:MGA720572 MPW720558:MPW720572 MZS720558:MZS720572 NJO720558:NJO720572 NTK720558:NTK720572 ODG720558:ODG720572 ONC720558:ONC720572 OWY720558:OWY720572 PGU720558:PGU720572 PQQ720558:PQQ720572 QAM720558:QAM720572 QKI720558:QKI720572 QUE720558:QUE720572 REA720558:REA720572 RNW720558:RNW720572 RXS720558:RXS720572 SHO720558:SHO720572 SRK720558:SRK720572 TBG720558:TBG720572 TLC720558:TLC720572 TUY720558:TUY720572 UEU720558:UEU720572 UOQ720558:UOQ720572 UYM720558:UYM720572 VII720558:VII720572 VSE720558:VSE720572 WCA720558:WCA720572 WLW720558:WLW720572 WVS720558:WVS720572 VTN982702:VTN982716 JG786094:JG786108 TC786094:TC786108 ACY786094:ACY786108 AMU786094:AMU786108 AWQ786094:AWQ786108 BGM786094:BGM786108 BQI786094:BQI786108 CAE786094:CAE786108 CKA786094:CKA786108 CTW786094:CTW786108 DDS786094:DDS786108 DNO786094:DNO786108 DXK786094:DXK786108 EHG786094:EHG786108 ERC786094:ERC786108 FAY786094:FAY786108 FKU786094:FKU786108 FUQ786094:FUQ786108 GEM786094:GEM786108 GOI786094:GOI786108 GYE786094:GYE786108 HIA786094:HIA786108 HRW786094:HRW786108 IBS786094:IBS786108 ILO786094:ILO786108 IVK786094:IVK786108 JFG786094:JFG786108 JPC786094:JPC786108 JYY786094:JYY786108 KIU786094:KIU786108 KSQ786094:KSQ786108 LCM786094:LCM786108 LMI786094:LMI786108 LWE786094:LWE786108 MGA786094:MGA786108 MPW786094:MPW786108 MZS786094:MZS786108 NJO786094:NJO786108 NTK786094:NTK786108 ODG786094:ODG786108 ONC786094:ONC786108 OWY786094:OWY786108 PGU786094:PGU786108 PQQ786094:PQQ786108 QAM786094:QAM786108 QKI786094:QKI786108 QUE786094:QUE786108 REA786094:REA786108 RNW786094:RNW786108 RXS786094:RXS786108 SHO786094:SHO786108 SRK786094:SRK786108 TBG786094:TBG786108 TLC786094:TLC786108 TUY786094:TUY786108 UEU786094:UEU786108 UOQ786094:UOQ786108 UYM786094:UYM786108 VII786094:VII786108 VSE786094:VSE786108 WCA786094:WCA786108 WLW786094:WLW786108 WVS786094:WVS786108 WDJ982702:WDJ982716 JG851630:JG851644 TC851630:TC851644 ACY851630:ACY851644 AMU851630:AMU851644 AWQ851630:AWQ851644 BGM851630:BGM851644 BQI851630:BQI851644 CAE851630:CAE851644 CKA851630:CKA851644 CTW851630:CTW851644 DDS851630:DDS851644 DNO851630:DNO851644 DXK851630:DXK851644 EHG851630:EHG851644 ERC851630:ERC851644 FAY851630:FAY851644 FKU851630:FKU851644 FUQ851630:FUQ851644 GEM851630:GEM851644 GOI851630:GOI851644 GYE851630:GYE851644 HIA851630:HIA851644 HRW851630:HRW851644 IBS851630:IBS851644 ILO851630:ILO851644 IVK851630:IVK851644 JFG851630:JFG851644 JPC851630:JPC851644 JYY851630:JYY851644 KIU851630:KIU851644 KSQ851630:KSQ851644 LCM851630:LCM851644 LMI851630:LMI851644 LWE851630:LWE851644 MGA851630:MGA851644 MPW851630:MPW851644 MZS851630:MZS851644 NJO851630:NJO851644 NTK851630:NTK851644 ODG851630:ODG851644 ONC851630:ONC851644 OWY851630:OWY851644 PGU851630:PGU851644 PQQ851630:PQQ851644 QAM851630:QAM851644 QKI851630:QKI851644 QUE851630:QUE851644 REA851630:REA851644 RNW851630:RNW851644 RXS851630:RXS851644 SHO851630:SHO851644 SRK851630:SRK851644 TBG851630:TBG851644 TLC851630:TLC851644 TUY851630:TUY851644 UEU851630:UEU851644 UOQ851630:UOQ851644 UYM851630:UYM851644 VII851630:VII851644 VSE851630:VSE851644 WCA851630:WCA851644 WLW851630:WLW851644 WVS851630:WVS851644 WNF982702:WNF982716 JG917166:JG917180 TC917166:TC917180 ACY917166:ACY917180 AMU917166:AMU917180 AWQ917166:AWQ917180 BGM917166:BGM917180 BQI917166:BQI917180 CAE917166:CAE917180 CKA917166:CKA917180 CTW917166:CTW917180 DDS917166:DDS917180 DNO917166:DNO917180 DXK917166:DXK917180 EHG917166:EHG917180 ERC917166:ERC917180 FAY917166:FAY917180 FKU917166:FKU917180 FUQ917166:FUQ917180 GEM917166:GEM917180 GOI917166:GOI917180 GYE917166:GYE917180 HIA917166:HIA917180 HRW917166:HRW917180 IBS917166:IBS917180 ILO917166:ILO917180 IVK917166:IVK917180 JFG917166:JFG917180 JPC917166:JPC917180 JYY917166:JYY917180 KIU917166:KIU917180 KSQ917166:KSQ917180 LCM917166:LCM917180 LMI917166:LMI917180 LWE917166:LWE917180 MGA917166:MGA917180 MPW917166:MPW917180 MZS917166:MZS917180 NJO917166:NJO917180 NTK917166:NTK917180 ODG917166:ODG917180 ONC917166:ONC917180 OWY917166:OWY917180 PGU917166:PGU917180 PQQ917166:PQQ917180 QAM917166:QAM917180 QKI917166:QKI917180 QUE917166:QUE917180 REA917166:REA917180 RNW917166:RNW917180 RXS917166:RXS917180 SHO917166:SHO917180 SRK917166:SRK917180 TBG917166:TBG917180 TLC917166:TLC917180 TUY917166:TUY917180 UEU917166:UEU917180 UOQ917166:UOQ917180 UYM917166:UYM917180 VII917166:VII917180 VSE917166:VSE917180 WCA917166:WCA917180 WLW917166:WLW917180 WVS917166:WVS917180 WXB982702:WXB982716 JG982702:JG982716 TC982702:TC982716 ACY982702:ACY982716 AMU982702:AMU982716 AWQ982702:AWQ982716 BGM982702:BGM982716 BQI982702:BQI982716 CAE982702:CAE982716 CKA982702:CKA982716 CTW982702:CTW982716 DDS982702:DDS982716 DNO982702:DNO982716 DXK982702:DXK982716 EHG982702:EHG982716 ERC982702:ERC982716 FAY982702:FAY982716 FKU982702:FKU982716 FUQ982702:FUQ982716 GEM982702:GEM982716 GOI982702:GOI982716 GYE982702:GYE982716 HIA982702:HIA982716 HRW982702:HRW982716 IBS982702:IBS982716 ILO982702:ILO982716 IVK982702:IVK982716 JFG982702:JFG982716 JPC982702:JPC982716 JYY982702:JYY982716 KIU982702:KIU982716 KSQ982702:KSQ982716 LCM982702:LCM982716 LMI982702:LMI982716 LWE982702:LWE982716 MGA982702:MGA982716 MPW982702:MPW982716 MZS982702:MZS982716 NJO982702:NJO982716 NTK982702:NTK982716 ODG982702:ODG982716 ONC982702:ONC982716 OWY982702:OWY982716 PGU982702:PGU982716 PQQ982702:PQQ982716 QAM982702:QAM982716 QKI982702:QKI982716 QUE982702:QUE982716 REA982702:REA982716 RNW982702:RNW982716 RXS982702:RXS982716 SHO982702:SHO982716 SRK982702:SRK982716 TBG982702:TBG982716 TLC982702:TLC982716 TUY982702:TUY982716 UEU982702:UEU982716 UOQ982702:UOQ982716 UYM982702:UYM982716 VII982702:VII982716 VSE982702:VSE982716 WCA982702:WCA982716 WLW982702:WLW982716 WVS982702:WVS982716 AT65198:AT65212 KP65198:KP65212 UL65198:UL65212 AEH65198:AEH65212 AOD65198:AOD65212 AXZ65198:AXZ65212 BHV65198:BHV65212 BRR65198:BRR65212 CBN65198:CBN65212 CLJ65198:CLJ65212 CVF65198:CVF65212 DFB65198:DFB65212 DOX65198:DOX65212 DYT65198:DYT65212 EIP65198:EIP65212 ESL65198:ESL65212 FCH65198:FCH65212 FMD65198:FMD65212 FVZ65198:FVZ65212 GFV65198:GFV65212 GPR65198:GPR65212 GZN65198:GZN65212 HJJ65198:HJJ65212 HTF65198:HTF65212 IDB65198:IDB65212 IMX65198:IMX65212 IWT65198:IWT65212 JGP65198:JGP65212 JQL65198:JQL65212 KAH65198:KAH65212 KKD65198:KKD65212 KTZ65198:KTZ65212 LDV65198:LDV65212 LNR65198:LNR65212 LXN65198:LXN65212 MHJ65198:MHJ65212 MRF65198:MRF65212 NBB65198:NBB65212 NKX65198:NKX65212 NUT65198:NUT65212 OEP65198:OEP65212 OOL65198:OOL65212 OYH65198:OYH65212 PID65198:PID65212 PRZ65198:PRZ65212 QBV65198:QBV65212 QLR65198:QLR65212 QVN65198:QVN65212 RFJ65198:RFJ65212 RPF65198:RPF65212 RZB65198:RZB65212 SIX65198:SIX65212 SST65198:SST65212 TCP65198:TCP65212 TML65198:TML65212 TWH65198:TWH65212 UGD65198:UGD65212 UPZ65198:UPZ65212 UZV65198:UZV65212 VJR65198:VJR65212 VTN65198:VTN65212 WDJ65198:WDJ65212 WNF65198:WNF65212 WXB65198:WXB65212 AT130734:AT130748 KP130734:KP130748 UL130734:UL130748 AEH130734:AEH130748 AOD130734:AOD130748 AXZ130734:AXZ130748 BHV130734:BHV130748 BRR130734:BRR130748 CBN130734:CBN130748 CLJ130734:CLJ130748 CVF130734:CVF130748 DFB130734:DFB130748 DOX130734:DOX130748 DYT130734:DYT130748 EIP130734:EIP130748 ESL130734:ESL130748 FCH130734:FCH130748 FMD130734:FMD130748 FVZ130734:FVZ130748 GFV130734:GFV130748 GPR130734:GPR130748 GZN130734:GZN130748 HJJ130734:HJJ130748 HTF130734:HTF130748 IDB130734:IDB130748 IMX130734:IMX130748 IWT130734:IWT130748 JGP130734:JGP130748 JQL130734:JQL130748 KAH130734:KAH130748 KKD130734:KKD130748 KTZ130734:KTZ130748 LDV130734:LDV130748 LNR130734:LNR130748 LXN130734:LXN130748 MHJ130734:MHJ130748 MRF130734:MRF130748 NBB130734:NBB130748 NKX130734:NKX130748 NUT130734:NUT130748 OEP130734:OEP130748 OOL130734:OOL130748 OYH130734:OYH130748 PID130734:PID130748 PRZ130734:PRZ130748 QBV130734:QBV130748 QLR130734:QLR130748 QVN130734:QVN130748 RFJ130734:RFJ130748 RPF130734:RPF130748 RZB130734:RZB130748 SIX130734:SIX130748 SST130734:SST130748 TCP130734:TCP130748 TML130734:TML130748 TWH130734:TWH130748 UGD130734:UGD130748 UPZ130734:UPZ130748 UZV130734:UZV130748 VJR130734:VJR130748 VTN130734:VTN130748 WDJ130734:WDJ130748 WNF130734:WNF130748 WXB130734:WXB130748 AT196270:AT196284 KP196270:KP196284 UL196270:UL196284 AEH196270:AEH196284 AOD196270:AOD196284 AXZ196270:AXZ196284 BHV196270:BHV196284 BRR196270:BRR196284 CBN196270:CBN196284 CLJ196270:CLJ196284 CVF196270:CVF196284 DFB196270:DFB196284 DOX196270:DOX196284 DYT196270:DYT196284 EIP196270:EIP196284 ESL196270:ESL196284 FCH196270:FCH196284 FMD196270:FMD196284 FVZ196270:FVZ196284 GFV196270:GFV196284 GPR196270:GPR196284 GZN196270:GZN196284 HJJ196270:HJJ196284 HTF196270:HTF196284 IDB196270:IDB196284 IMX196270:IMX196284 IWT196270:IWT196284 JGP196270:JGP196284 JQL196270:JQL196284 KAH196270:KAH196284 KKD196270:KKD196284 KTZ196270:KTZ196284 LDV196270:LDV196284 LNR196270:LNR196284 LXN196270:LXN196284 MHJ196270:MHJ196284 MRF196270:MRF196284 NBB196270:NBB196284 NKX196270:NKX196284 NUT196270:NUT196284 OEP196270:OEP196284 OOL196270:OOL196284 OYH196270:OYH196284 PID196270:PID196284 PRZ196270:PRZ196284 QBV196270:QBV196284 QLR196270:QLR196284 QVN196270:QVN196284 RFJ196270:RFJ196284 RPF196270:RPF196284 RZB196270:RZB196284 SIX196270:SIX196284 SST196270:SST196284 TCP196270:TCP196284 TML196270:TML196284 TWH196270:TWH196284 UGD196270:UGD196284 UPZ196270:UPZ196284 UZV196270:UZV196284 VJR196270:VJR196284 VTN196270:VTN196284 WDJ196270:WDJ196284 WNF196270:WNF196284 WXB196270:WXB196284 AT261806:AT261820 KP261806:KP261820 UL261806:UL261820 AEH261806:AEH261820 AOD261806:AOD261820 AXZ261806:AXZ261820 BHV261806:BHV261820 BRR261806:BRR261820 CBN261806:CBN261820 CLJ261806:CLJ261820 CVF261806:CVF261820 DFB261806:DFB261820 DOX261806:DOX261820 DYT261806:DYT261820 EIP261806:EIP261820 ESL261806:ESL261820 FCH261806:FCH261820 FMD261806:FMD261820 FVZ261806:FVZ261820 GFV261806:GFV261820 GPR261806:GPR261820 GZN261806:GZN261820 HJJ261806:HJJ261820 HTF261806:HTF261820 IDB261806:IDB261820 IMX261806:IMX261820 IWT261806:IWT261820 JGP261806:JGP261820 JQL261806:JQL261820 KAH261806:KAH261820 KKD261806:KKD261820 KTZ261806:KTZ261820 LDV261806:LDV261820 LNR261806:LNR261820 LXN261806:LXN261820 MHJ261806:MHJ261820 MRF261806:MRF261820 NBB261806:NBB261820 NKX261806:NKX261820 NUT261806:NUT261820 OEP261806:OEP261820 OOL261806:OOL261820 OYH261806:OYH261820 PID261806:PID261820 PRZ261806:PRZ261820 QBV261806:QBV261820 QLR261806:QLR261820 QVN261806:QVN261820 RFJ261806:RFJ261820 RPF261806:RPF261820 RZB261806:RZB261820 SIX261806:SIX261820 SST261806:SST261820 TCP261806:TCP261820 TML261806:TML261820 TWH261806:TWH261820 UGD261806:UGD261820 UPZ261806:UPZ261820 UZV261806:UZV261820 VJR261806:VJR261820 VTN261806:VTN261820 WDJ261806:WDJ261820 WNF261806:WNF261820 WXB261806:WXB261820 AT327342:AT327356 KP327342:KP327356 UL327342:UL327356 AEH327342:AEH327356 AOD327342:AOD327356 AXZ327342:AXZ327356 BHV327342:BHV327356 BRR327342:BRR327356 CBN327342:CBN327356 CLJ327342:CLJ327356 CVF327342:CVF327356 DFB327342:DFB327356 DOX327342:DOX327356 DYT327342:DYT327356 EIP327342:EIP327356 ESL327342:ESL327356 FCH327342:FCH327356 FMD327342:FMD327356 FVZ327342:FVZ327356 GFV327342:GFV327356 GPR327342:GPR327356 GZN327342:GZN327356 HJJ327342:HJJ327356 HTF327342:HTF327356 IDB327342:IDB327356 IMX327342:IMX327356 IWT327342:IWT327356 JGP327342:JGP327356 JQL327342:JQL327356 KAH327342:KAH327356 KKD327342:KKD327356 KTZ327342:KTZ327356 LDV327342:LDV327356 LNR327342:LNR327356 LXN327342:LXN327356 MHJ327342:MHJ327356 MRF327342:MRF327356 NBB327342:NBB327356 NKX327342:NKX327356 NUT327342:NUT327356 OEP327342:OEP327356 OOL327342:OOL327356 OYH327342:OYH327356 PID327342:PID327356 PRZ327342:PRZ327356 QBV327342:QBV327356 QLR327342:QLR327356 QVN327342:QVN327356 RFJ327342:RFJ327356 RPF327342:RPF327356 RZB327342:RZB327356 SIX327342:SIX327356 SST327342:SST327356 TCP327342:TCP327356 TML327342:TML327356 TWH327342:TWH327356 UGD327342:UGD327356 UPZ327342:UPZ327356 UZV327342:UZV327356 VJR327342:VJR327356 VTN327342:VTN327356 WDJ327342:WDJ327356 WNF327342:WNF327356 WXB327342:WXB327356 AT392878:AT392892 KP392878:KP392892 UL392878:UL392892 AEH392878:AEH392892 AOD392878:AOD392892 AXZ392878:AXZ392892 BHV392878:BHV392892 BRR392878:BRR392892 CBN392878:CBN392892 CLJ392878:CLJ392892 CVF392878:CVF392892 DFB392878:DFB392892 DOX392878:DOX392892 DYT392878:DYT392892 EIP392878:EIP392892 ESL392878:ESL392892 FCH392878:FCH392892 FMD392878:FMD392892 FVZ392878:FVZ392892 GFV392878:GFV392892 GPR392878:GPR392892 GZN392878:GZN392892 HJJ392878:HJJ392892 HTF392878:HTF392892 IDB392878:IDB392892 IMX392878:IMX392892 IWT392878:IWT392892 JGP392878:JGP392892 JQL392878:JQL392892 KAH392878:KAH392892 KKD392878:KKD392892 KTZ392878:KTZ392892 LDV392878:LDV392892 LNR392878:LNR392892 LXN392878:LXN392892 MHJ392878:MHJ392892 MRF392878:MRF392892 NBB392878:NBB392892 NKX392878:NKX392892 NUT392878:NUT392892 OEP392878:OEP392892 OOL392878:OOL392892 OYH392878:OYH392892 PID392878:PID392892 PRZ392878:PRZ392892 QBV392878:QBV392892 QLR392878:QLR392892 QVN392878:QVN392892 RFJ392878:RFJ392892 RPF392878:RPF392892 RZB392878:RZB392892 SIX392878:SIX392892 SST392878:SST392892 TCP392878:TCP392892 TML392878:TML392892 TWH392878:TWH392892 UGD392878:UGD392892 UPZ392878:UPZ392892 UZV392878:UZV392892 VJR392878:VJR392892 VTN392878:VTN392892 WDJ392878:WDJ392892 WNF392878:WNF392892 WXB392878:WXB392892 AT458414:AT458428 KP458414:KP458428 UL458414:UL458428 AEH458414:AEH458428 AOD458414:AOD458428 AXZ458414:AXZ458428 BHV458414:BHV458428 BRR458414:BRR458428 CBN458414:CBN458428 CLJ458414:CLJ458428 CVF458414:CVF458428 DFB458414:DFB458428 DOX458414:DOX458428 DYT458414:DYT458428 EIP458414:EIP458428 ESL458414:ESL458428 FCH458414:FCH458428 FMD458414:FMD458428 FVZ458414:FVZ458428 GFV458414:GFV458428 GPR458414:GPR458428 GZN458414:GZN458428 HJJ458414:HJJ458428 HTF458414:HTF458428 IDB458414:IDB458428 IMX458414:IMX458428 IWT458414:IWT458428 JGP458414:JGP458428 JQL458414:JQL458428 KAH458414:KAH458428 KKD458414:KKD458428 KTZ458414:KTZ458428 LDV458414:LDV458428 LNR458414:LNR458428 LXN458414:LXN458428 MHJ458414:MHJ458428 MRF458414:MRF458428 NBB458414:NBB458428 NKX458414:NKX458428 NUT458414:NUT458428 OEP458414:OEP458428 OOL458414:OOL458428 OYH458414:OYH458428 PID458414:PID458428 PRZ458414:PRZ458428 QBV458414:QBV458428 QLR458414:QLR458428 QVN458414:QVN458428 RFJ458414:RFJ458428 RPF458414:RPF458428 RZB458414:RZB458428 SIX458414:SIX458428 SST458414:SST458428 TCP458414:TCP458428 TML458414:TML458428 TWH458414:TWH458428 UGD458414:UGD458428 UPZ458414:UPZ458428 UZV458414:UZV458428 VJR458414:VJR458428 VTN458414:VTN458428 WDJ458414:WDJ458428 WNF458414:WNF458428 WXB458414:WXB458428 AT523950:AT523964 KP523950:KP523964 UL523950:UL523964 AEH523950:AEH523964 AOD523950:AOD523964 AXZ523950:AXZ523964 BHV523950:BHV523964 BRR523950:BRR523964 CBN523950:CBN523964 CLJ523950:CLJ523964 CVF523950:CVF523964 DFB523950:DFB523964 DOX523950:DOX523964 DYT523950:DYT523964 EIP523950:EIP523964 ESL523950:ESL523964 FCH523950:FCH523964 FMD523950:FMD523964 FVZ523950:FVZ523964 GFV523950:GFV523964 GPR523950:GPR523964 GZN523950:GZN523964 HJJ523950:HJJ523964 HTF523950:HTF523964 IDB523950:IDB523964 IMX523950:IMX523964 IWT523950:IWT523964 JGP523950:JGP523964 JQL523950:JQL523964 KAH523950:KAH523964 KKD523950:KKD523964 KTZ523950:KTZ523964 LDV523950:LDV523964 LNR523950:LNR523964 LXN523950:LXN523964 MHJ523950:MHJ523964 MRF523950:MRF523964 NBB523950:NBB523964 NKX523950:NKX523964 NUT523950:NUT523964 OEP523950:OEP523964 OOL523950:OOL523964 OYH523950:OYH523964 PID523950:PID523964 PRZ523950:PRZ523964 QBV523950:QBV523964 QLR523950:QLR523964 QVN523950:QVN523964 RFJ523950:RFJ523964 RPF523950:RPF523964 RZB523950:RZB523964 SIX523950:SIX523964 SST523950:SST523964 TCP523950:TCP523964 TML523950:TML523964 TWH523950:TWH523964 UGD523950:UGD523964 UPZ523950:UPZ523964 UZV523950:UZV523964 VJR523950:VJR523964 VTN523950:VTN523964 WDJ523950:WDJ523964 WNF523950:WNF523964 WXB523950:WXB523964 AT589486:AT589500 KP589486:KP589500 UL589486:UL589500 AEH589486:AEH589500 AOD589486:AOD589500 AXZ589486:AXZ589500 BHV589486:BHV589500 BRR589486:BRR589500 CBN589486:CBN589500 CLJ589486:CLJ589500 CVF589486:CVF589500 DFB589486:DFB589500 DOX589486:DOX589500 DYT589486:DYT589500 EIP589486:EIP589500 ESL589486:ESL589500 FCH589486:FCH589500 FMD589486:FMD589500 FVZ589486:FVZ589500 GFV589486:GFV589500 GPR589486:GPR589500 GZN589486:GZN589500 HJJ589486:HJJ589500 HTF589486:HTF589500 IDB589486:IDB589500 IMX589486:IMX589500 IWT589486:IWT589500 JGP589486:JGP589500 JQL589486:JQL589500 KAH589486:KAH589500 KKD589486:KKD589500 KTZ589486:KTZ589500 LDV589486:LDV589500 LNR589486:LNR589500 LXN589486:LXN589500 MHJ589486:MHJ589500 MRF589486:MRF589500 NBB589486:NBB589500 NKX589486:NKX589500 NUT589486:NUT589500 OEP589486:OEP589500 OOL589486:OOL589500 OYH589486:OYH589500 PID589486:PID589500 PRZ589486:PRZ589500 QBV589486:QBV589500 QLR589486:QLR589500 QVN589486:QVN589500 RFJ589486:RFJ589500 RPF589486:RPF589500 RZB589486:RZB589500 SIX589486:SIX589500 SST589486:SST589500 TCP589486:TCP589500 TML589486:TML589500 TWH589486:TWH589500 UGD589486:UGD589500 UPZ589486:UPZ589500 UZV589486:UZV589500 VJR589486:VJR589500 VTN589486:VTN589500 WDJ589486:WDJ589500 WNF589486:WNF589500 WXB589486:WXB589500 AT655022:AT655036 KP655022:KP655036 UL655022:UL655036 AEH655022:AEH655036 AOD655022:AOD655036 AXZ655022:AXZ655036 BHV655022:BHV655036 BRR655022:BRR655036 CBN655022:CBN655036 CLJ655022:CLJ655036 CVF655022:CVF655036 DFB655022:DFB655036 DOX655022:DOX655036 DYT655022:DYT655036 EIP655022:EIP655036 ESL655022:ESL655036 FCH655022:FCH655036 FMD655022:FMD655036 FVZ655022:FVZ655036 GFV655022:GFV655036 GPR655022:GPR655036 GZN655022:GZN655036 HJJ655022:HJJ655036 HTF655022:HTF655036 IDB655022:IDB655036 IMX655022:IMX655036 IWT655022:IWT655036 JGP655022:JGP655036 JQL655022:JQL655036 KAH655022:KAH655036 KKD655022:KKD655036 KTZ655022:KTZ655036 LDV655022:LDV655036 LNR655022:LNR655036 LXN655022:LXN655036 MHJ655022:MHJ655036 MRF655022:MRF655036 NBB655022:NBB655036 NKX655022:NKX655036 NUT655022:NUT655036 OEP655022:OEP655036 OOL655022:OOL655036 OYH655022:OYH655036 PID655022:PID655036 PRZ655022:PRZ655036 QBV655022:QBV655036 QLR655022:QLR655036 QVN655022:QVN655036 RFJ655022:RFJ655036 RPF655022:RPF655036 RZB655022:RZB655036 SIX655022:SIX655036 SST655022:SST655036 TCP655022:TCP655036 TML655022:TML655036 TWH655022:TWH655036 UGD655022:UGD655036 UPZ655022:UPZ655036 UZV655022:UZV655036 VJR655022:VJR655036 VTN655022:VTN655036 WDJ655022:WDJ655036 WNF655022:WNF655036 WXB655022:WXB655036 AT720558:AT720572 KP720558:KP720572 UL720558:UL720572 AEH720558:AEH720572 AOD720558:AOD720572 AXZ720558:AXZ720572 BHV720558:BHV720572 BRR720558:BRR720572 CBN720558:CBN720572 CLJ720558:CLJ720572 CVF720558:CVF720572 DFB720558:DFB720572 DOX720558:DOX720572 DYT720558:DYT720572 EIP720558:EIP720572 ESL720558:ESL720572 FCH720558:FCH720572 FMD720558:FMD720572 FVZ720558:FVZ720572 GFV720558:GFV720572 GPR720558:GPR720572 GZN720558:GZN720572 HJJ720558:HJJ720572 HTF720558:HTF720572 IDB720558:IDB720572 IMX720558:IMX720572 IWT720558:IWT720572 JGP720558:JGP720572 JQL720558:JQL720572 KAH720558:KAH720572 KKD720558:KKD720572 KTZ720558:KTZ720572 LDV720558:LDV720572 LNR720558:LNR720572 LXN720558:LXN720572 MHJ720558:MHJ720572 MRF720558:MRF720572 NBB720558:NBB720572 NKX720558:NKX720572 NUT720558:NUT720572 OEP720558:OEP720572 OOL720558:OOL720572 OYH720558:OYH720572 PID720558:PID720572 PRZ720558:PRZ720572 QBV720558:QBV720572 QLR720558:QLR720572 QVN720558:QVN720572 RFJ720558:RFJ720572 RPF720558:RPF720572 RZB720558:RZB720572 SIX720558:SIX720572 SST720558:SST720572 TCP720558:TCP720572 TML720558:TML720572 TWH720558:TWH720572 UGD720558:UGD720572 UPZ720558:UPZ720572 UZV720558:UZV720572 VJR720558:VJR720572 VTN720558:VTN720572 WDJ720558:WDJ720572 WNF720558:WNF720572 WXB720558:WXB720572 AT786094:AT786108 KP786094:KP786108 UL786094:UL786108 AEH786094:AEH786108 AOD786094:AOD786108 AXZ786094:AXZ786108 BHV786094:BHV786108 BRR786094:BRR786108 CBN786094:CBN786108 CLJ786094:CLJ786108 CVF786094:CVF786108 DFB786094:DFB786108 DOX786094:DOX786108 DYT786094:DYT786108 EIP786094:EIP786108 ESL786094:ESL786108 FCH786094:FCH786108 FMD786094:FMD786108 FVZ786094:FVZ786108 GFV786094:GFV786108 GPR786094:GPR786108 GZN786094:GZN786108 HJJ786094:HJJ786108 HTF786094:HTF786108 IDB786094:IDB786108 IMX786094:IMX786108 IWT786094:IWT786108 JGP786094:JGP786108 JQL786094:JQL786108 KAH786094:KAH786108 KKD786094:KKD786108 KTZ786094:KTZ786108 LDV786094:LDV786108 LNR786094:LNR786108 LXN786094:LXN786108 MHJ786094:MHJ786108 MRF786094:MRF786108 NBB786094:NBB786108 NKX786094:NKX786108 NUT786094:NUT786108 OEP786094:OEP786108 OOL786094:OOL786108 OYH786094:OYH786108 PID786094:PID786108 PRZ786094:PRZ786108 QBV786094:QBV786108 QLR786094:QLR786108 QVN786094:QVN786108 RFJ786094:RFJ786108 RPF786094:RPF786108 RZB786094:RZB786108 SIX786094:SIX786108 SST786094:SST786108 TCP786094:TCP786108 TML786094:TML786108 TWH786094:TWH786108 UGD786094:UGD786108 UPZ786094:UPZ786108 UZV786094:UZV786108 VJR786094:VJR786108 VTN786094:VTN786108 WDJ786094:WDJ786108 WNF786094:WNF786108 WXB786094:WXB786108 AT851630:AT851644 KP851630:KP851644 UL851630:UL851644 AEH851630:AEH851644 AOD851630:AOD851644 AXZ851630:AXZ851644 BHV851630:BHV851644 BRR851630:BRR851644 CBN851630:CBN851644 CLJ851630:CLJ851644 CVF851630:CVF851644 DFB851630:DFB851644 DOX851630:DOX851644 DYT851630:DYT851644 EIP851630:EIP851644 ESL851630:ESL851644 FCH851630:FCH851644 FMD851630:FMD851644 FVZ851630:FVZ851644 GFV851630:GFV851644 GPR851630:GPR851644 GZN851630:GZN851644 HJJ851630:HJJ851644 HTF851630:HTF851644 IDB851630:IDB851644 IMX851630:IMX851644 IWT851630:IWT851644 JGP851630:JGP851644 JQL851630:JQL851644 KAH851630:KAH851644 KKD851630:KKD851644 KTZ851630:KTZ851644 LDV851630:LDV851644 LNR851630:LNR851644 LXN851630:LXN851644 MHJ851630:MHJ851644 MRF851630:MRF851644 NBB851630:NBB851644 NKX851630:NKX851644 NUT851630:NUT851644 OEP851630:OEP851644 OOL851630:OOL851644 OYH851630:OYH851644 PID851630:PID851644 PRZ851630:PRZ851644 QBV851630:QBV851644 QLR851630:QLR851644 QVN851630:QVN851644 RFJ851630:RFJ851644 RPF851630:RPF851644 RZB851630:RZB851644 SIX851630:SIX851644 SST851630:SST851644 TCP851630:TCP851644 TML851630:TML851644 TWH851630:TWH851644 UGD851630:UGD851644 UPZ851630:UPZ851644 UZV851630:UZV851644 VJR851630:VJR851644 VTN851630:VTN851644 WDJ851630:WDJ851644 WNF851630:WNF851644 WXB851630:WXB851644 AT917166:AT917180 KP917166:KP917180 UL917166:UL917180 AEH917166:AEH917180 AOD917166:AOD917180 AXZ917166:AXZ917180 BHV917166:BHV917180 BRR917166:BRR917180 CBN917166:CBN917180 CLJ917166:CLJ917180 CVF917166:CVF917180 DFB917166:DFB917180 DOX917166:DOX917180 DYT917166:DYT917180 EIP917166:EIP917180 ESL917166:ESL917180 FCH917166:FCH917180 FMD917166:FMD917180 FVZ917166:FVZ917180 GFV917166:GFV917180 GPR917166:GPR917180 GZN917166:GZN917180 HJJ917166:HJJ917180 HTF917166:HTF917180 IDB917166:IDB917180 IMX917166:IMX917180 IWT917166:IWT917180 JGP917166:JGP917180 JQL917166:JQL917180 KAH917166:KAH917180 KKD917166:KKD917180 KTZ917166:KTZ917180 LDV917166:LDV917180 LNR917166:LNR917180 LXN917166:LXN917180 MHJ917166:MHJ917180 MRF917166:MRF917180 NBB917166:NBB917180 NKX917166:NKX917180 NUT917166:NUT917180 OEP917166:OEP917180 OOL917166:OOL917180 OYH917166:OYH917180 PID917166:PID917180 PRZ917166:PRZ917180 QBV917166:QBV917180 QLR917166:QLR917180 QVN917166:QVN917180 RFJ917166:RFJ917180 RPF917166:RPF917180 RZB917166:RZB917180 SIX917166:SIX917180 SST917166:SST917180 TCP917166:TCP917180 TML917166:TML917180 TWH917166:TWH917180 UGD917166:UGD917180 UPZ917166:UPZ917180 UZV917166:UZV917180 VJR917166:VJR917180 VTN917166:VTN917180 WDJ917166:WDJ917180 WNF917166:WNF917180 WXB917166:WXB917180 AT982702:AT982716 KP982702:KP982716 UL982702:UL982716 AEH982702:AEH982716 AOD982702:AOD982716 AXZ982702:AXZ982716 BHV982702:BHV982716 BRR982702:BRR982716 CBN982702:CBN982716 CLJ982702:CLJ982716 CVF982702:CVF982716 DFB982702:DFB982716 DOX982702:DOX982716 DYT982702:DYT982716 EIP982702:EIP982716 ESL982702:ESL982716 FCH982702:FCH982716 FMD982702:FMD982716 FVZ982702:FVZ982716 GFV982702:GFV982716 GPR982702:GPR982716 GZN982702:GZN982716 HJJ982702:HJJ982716 HTF982702:HTF982716 IDB982702:IDB982716 IMX982702:IMX982716 IWT982702:IWT982716 JGP982702:JGP982716 JQL982702:JQL982716 KAH982702:KAH982716 KKD982702:KKD982716 KTZ982702:KTZ982716 LDV982702:LDV982716 LNR982702:LNR982716 LXN982702:LXN982716 MHJ982702:MHJ982716 MRF982702:MRF982716 NBB982702:NBB982716 NKX982702:NKX982716 NUT982702:NUT982716 OEP982702:OEP982716 OOL982702:OOL982716 OYH982702:OYH982716 PID982702:PID982716 PRZ982702:PRZ982716 QBV982702:QBV982716 QLR982702:QLR982716 QVN982702:QVN982716 RFJ982702:RFJ982716" xr:uid="{00000000-0002-0000-0400-000003000000}">
      <formula1>"Muy Alto, Alto, Medio, Bajo"</formula1>
    </dataValidation>
    <dataValidation type="list" allowBlank="1" showInputMessage="1" showErrorMessage="1" promptTitle="Detectivo / Preventivo" prompt="Insertar D para Detectivo y P para Preventivo" sqref="AK65198:AK65206 KG65198:KG65206 UC65198:UC65206 ADY65198:ADY65206 ANU65198:ANU65206 AXQ65198:AXQ65206 BHM65198:BHM65206 BRI65198:BRI65206 CBE65198:CBE65206 CLA65198:CLA65206 CUW65198:CUW65206 DES65198:DES65206 DOO65198:DOO65206 DYK65198:DYK65206 EIG65198:EIG65206 ESC65198:ESC65206 FBY65198:FBY65206 FLU65198:FLU65206 FVQ65198:FVQ65206 GFM65198:GFM65206 GPI65198:GPI65206 GZE65198:GZE65206 HJA65198:HJA65206 HSW65198:HSW65206 ICS65198:ICS65206 IMO65198:IMO65206 IWK65198:IWK65206 JGG65198:JGG65206 JQC65198:JQC65206 JZY65198:JZY65206 KJU65198:KJU65206 KTQ65198:KTQ65206 LDM65198:LDM65206 LNI65198:LNI65206 LXE65198:LXE65206 MHA65198:MHA65206 MQW65198:MQW65206 NAS65198:NAS65206 NKO65198:NKO65206 NUK65198:NUK65206 OEG65198:OEG65206 OOC65198:OOC65206 OXY65198:OXY65206 PHU65198:PHU65206 PRQ65198:PRQ65206 QBM65198:QBM65206 QLI65198:QLI65206 QVE65198:QVE65206 RFA65198:RFA65206 ROW65198:ROW65206 RYS65198:RYS65206 SIO65198:SIO65206 SSK65198:SSK65206 TCG65198:TCG65206 TMC65198:TMC65206 TVY65198:TVY65206 UFU65198:UFU65206 UPQ65198:UPQ65206 UZM65198:UZM65206 VJI65198:VJI65206 VTE65198:VTE65206 WDA65198:WDA65206 WMW65198:WMW65206 WWS65198:WWS65206 AK130734:AK130742 KG130734:KG130742 UC130734:UC130742 ADY130734:ADY130742 ANU130734:ANU130742 AXQ130734:AXQ130742 BHM130734:BHM130742 BRI130734:BRI130742 CBE130734:CBE130742 CLA130734:CLA130742 CUW130734:CUW130742 DES130734:DES130742 DOO130734:DOO130742 DYK130734:DYK130742 EIG130734:EIG130742 ESC130734:ESC130742 FBY130734:FBY130742 FLU130734:FLU130742 FVQ130734:FVQ130742 GFM130734:GFM130742 GPI130734:GPI130742 GZE130734:GZE130742 HJA130734:HJA130742 HSW130734:HSW130742 ICS130734:ICS130742 IMO130734:IMO130742 IWK130734:IWK130742 JGG130734:JGG130742 JQC130734:JQC130742 JZY130734:JZY130742 KJU130734:KJU130742 KTQ130734:KTQ130742 LDM130734:LDM130742 LNI130734:LNI130742 LXE130734:LXE130742 MHA130734:MHA130742 MQW130734:MQW130742 NAS130734:NAS130742 NKO130734:NKO130742 NUK130734:NUK130742 OEG130734:OEG130742 OOC130734:OOC130742 OXY130734:OXY130742 PHU130734:PHU130742 PRQ130734:PRQ130742 QBM130734:QBM130742 QLI130734:QLI130742 QVE130734:QVE130742 RFA130734:RFA130742 ROW130734:ROW130742 RYS130734:RYS130742 SIO130734:SIO130742 SSK130734:SSK130742 TCG130734:TCG130742 TMC130734:TMC130742 TVY130734:TVY130742 UFU130734:UFU130742 UPQ130734:UPQ130742 UZM130734:UZM130742 VJI130734:VJI130742 VTE130734:VTE130742 WDA130734:WDA130742 WMW130734:WMW130742 WWS130734:WWS130742 AK196270:AK196278 KG196270:KG196278 UC196270:UC196278 ADY196270:ADY196278 ANU196270:ANU196278 AXQ196270:AXQ196278 BHM196270:BHM196278 BRI196270:BRI196278 CBE196270:CBE196278 CLA196270:CLA196278 CUW196270:CUW196278 DES196270:DES196278 DOO196270:DOO196278 DYK196270:DYK196278 EIG196270:EIG196278 ESC196270:ESC196278 FBY196270:FBY196278 FLU196270:FLU196278 FVQ196270:FVQ196278 GFM196270:GFM196278 GPI196270:GPI196278 GZE196270:GZE196278 HJA196270:HJA196278 HSW196270:HSW196278 ICS196270:ICS196278 IMO196270:IMO196278 IWK196270:IWK196278 JGG196270:JGG196278 JQC196270:JQC196278 JZY196270:JZY196278 KJU196270:KJU196278 KTQ196270:KTQ196278 LDM196270:LDM196278 LNI196270:LNI196278 LXE196270:LXE196278 MHA196270:MHA196278 MQW196270:MQW196278 NAS196270:NAS196278 NKO196270:NKO196278 NUK196270:NUK196278 OEG196270:OEG196278 OOC196270:OOC196278 OXY196270:OXY196278 PHU196270:PHU196278 PRQ196270:PRQ196278 QBM196270:QBM196278 QLI196270:QLI196278 QVE196270:QVE196278 RFA196270:RFA196278 ROW196270:ROW196278 RYS196270:RYS196278 SIO196270:SIO196278 SSK196270:SSK196278 TCG196270:TCG196278 TMC196270:TMC196278 TVY196270:TVY196278 UFU196270:UFU196278 UPQ196270:UPQ196278 UZM196270:UZM196278 VJI196270:VJI196278 VTE196270:VTE196278 WDA196270:WDA196278 WMW196270:WMW196278 WWS196270:WWS196278 AK261806:AK261814 KG261806:KG261814 UC261806:UC261814 ADY261806:ADY261814 ANU261806:ANU261814 AXQ261806:AXQ261814 BHM261806:BHM261814 BRI261806:BRI261814 CBE261806:CBE261814 CLA261806:CLA261814 CUW261806:CUW261814 DES261806:DES261814 DOO261806:DOO261814 DYK261806:DYK261814 EIG261806:EIG261814 ESC261806:ESC261814 FBY261806:FBY261814 FLU261806:FLU261814 FVQ261806:FVQ261814 GFM261806:GFM261814 GPI261806:GPI261814 GZE261806:GZE261814 HJA261806:HJA261814 HSW261806:HSW261814 ICS261806:ICS261814 IMO261806:IMO261814 IWK261806:IWK261814 JGG261806:JGG261814 JQC261806:JQC261814 JZY261806:JZY261814 KJU261806:KJU261814 KTQ261806:KTQ261814 LDM261806:LDM261814 LNI261806:LNI261814 LXE261806:LXE261814 MHA261806:MHA261814 MQW261806:MQW261814 NAS261806:NAS261814 NKO261806:NKO261814 NUK261806:NUK261814 OEG261806:OEG261814 OOC261806:OOC261814 OXY261806:OXY261814 PHU261806:PHU261814 PRQ261806:PRQ261814 QBM261806:QBM261814 QLI261806:QLI261814 QVE261806:QVE261814 RFA261806:RFA261814 ROW261806:ROW261814 RYS261806:RYS261814 SIO261806:SIO261814 SSK261806:SSK261814 TCG261806:TCG261814 TMC261806:TMC261814 TVY261806:TVY261814 UFU261806:UFU261814 UPQ261806:UPQ261814 UZM261806:UZM261814 VJI261806:VJI261814 VTE261806:VTE261814 WDA261806:WDA261814 WMW261806:WMW261814 WWS261806:WWS261814 AK327342:AK327350 KG327342:KG327350 UC327342:UC327350 ADY327342:ADY327350 ANU327342:ANU327350 AXQ327342:AXQ327350 BHM327342:BHM327350 BRI327342:BRI327350 CBE327342:CBE327350 CLA327342:CLA327350 CUW327342:CUW327350 DES327342:DES327350 DOO327342:DOO327350 DYK327342:DYK327350 EIG327342:EIG327350 ESC327342:ESC327350 FBY327342:FBY327350 FLU327342:FLU327350 FVQ327342:FVQ327350 GFM327342:GFM327350 GPI327342:GPI327350 GZE327342:GZE327350 HJA327342:HJA327350 HSW327342:HSW327350 ICS327342:ICS327350 IMO327342:IMO327350 IWK327342:IWK327350 JGG327342:JGG327350 JQC327342:JQC327350 JZY327342:JZY327350 KJU327342:KJU327350 KTQ327342:KTQ327350 LDM327342:LDM327350 LNI327342:LNI327350 LXE327342:LXE327350 MHA327342:MHA327350 MQW327342:MQW327350 NAS327342:NAS327350 NKO327342:NKO327350 NUK327342:NUK327350 OEG327342:OEG327350 OOC327342:OOC327350 OXY327342:OXY327350 PHU327342:PHU327350 PRQ327342:PRQ327350 QBM327342:QBM327350 QLI327342:QLI327350 QVE327342:QVE327350 RFA327342:RFA327350 ROW327342:ROW327350 RYS327342:RYS327350 SIO327342:SIO327350 SSK327342:SSK327350 TCG327342:TCG327350 TMC327342:TMC327350 TVY327342:TVY327350 UFU327342:UFU327350 UPQ327342:UPQ327350 UZM327342:UZM327350 VJI327342:VJI327350 VTE327342:VTE327350 WDA327342:WDA327350 WMW327342:WMW327350 WWS327342:WWS327350 AK392878:AK392886 KG392878:KG392886 UC392878:UC392886 ADY392878:ADY392886 ANU392878:ANU392886 AXQ392878:AXQ392886 BHM392878:BHM392886 BRI392878:BRI392886 CBE392878:CBE392886 CLA392878:CLA392886 CUW392878:CUW392886 DES392878:DES392886 DOO392878:DOO392886 DYK392878:DYK392886 EIG392878:EIG392886 ESC392878:ESC392886 FBY392878:FBY392886 FLU392878:FLU392886 FVQ392878:FVQ392886 GFM392878:GFM392886 GPI392878:GPI392886 GZE392878:GZE392886 HJA392878:HJA392886 HSW392878:HSW392886 ICS392878:ICS392886 IMO392878:IMO392886 IWK392878:IWK392886 JGG392878:JGG392886 JQC392878:JQC392886 JZY392878:JZY392886 KJU392878:KJU392886 KTQ392878:KTQ392886 LDM392878:LDM392886 LNI392878:LNI392886 LXE392878:LXE392886 MHA392878:MHA392886 MQW392878:MQW392886 NAS392878:NAS392886 NKO392878:NKO392886 NUK392878:NUK392886 OEG392878:OEG392886 OOC392878:OOC392886 OXY392878:OXY392886 PHU392878:PHU392886 PRQ392878:PRQ392886 QBM392878:QBM392886 QLI392878:QLI392886 QVE392878:QVE392886 RFA392878:RFA392886 ROW392878:ROW392886 RYS392878:RYS392886 SIO392878:SIO392886 SSK392878:SSK392886 TCG392878:TCG392886 TMC392878:TMC392886 TVY392878:TVY392886 UFU392878:UFU392886 UPQ392878:UPQ392886 UZM392878:UZM392886 VJI392878:VJI392886 VTE392878:VTE392886 WDA392878:WDA392886 WMW392878:WMW392886 WWS392878:WWS392886 AK458414:AK458422 KG458414:KG458422 UC458414:UC458422 ADY458414:ADY458422 ANU458414:ANU458422 AXQ458414:AXQ458422 BHM458414:BHM458422 BRI458414:BRI458422 CBE458414:CBE458422 CLA458414:CLA458422 CUW458414:CUW458422 DES458414:DES458422 DOO458414:DOO458422 DYK458414:DYK458422 EIG458414:EIG458422 ESC458414:ESC458422 FBY458414:FBY458422 FLU458414:FLU458422 FVQ458414:FVQ458422 GFM458414:GFM458422 GPI458414:GPI458422 GZE458414:GZE458422 HJA458414:HJA458422 HSW458414:HSW458422 ICS458414:ICS458422 IMO458414:IMO458422 IWK458414:IWK458422 JGG458414:JGG458422 JQC458414:JQC458422 JZY458414:JZY458422 KJU458414:KJU458422 KTQ458414:KTQ458422 LDM458414:LDM458422 LNI458414:LNI458422 LXE458414:LXE458422 MHA458414:MHA458422 MQW458414:MQW458422 NAS458414:NAS458422 NKO458414:NKO458422 NUK458414:NUK458422 OEG458414:OEG458422 OOC458414:OOC458422 OXY458414:OXY458422 PHU458414:PHU458422 PRQ458414:PRQ458422 QBM458414:QBM458422 QLI458414:QLI458422 QVE458414:QVE458422 RFA458414:RFA458422 ROW458414:ROW458422 RYS458414:RYS458422 SIO458414:SIO458422 SSK458414:SSK458422 TCG458414:TCG458422 TMC458414:TMC458422 TVY458414:TVY458422 UFU458414:UFU458422 UPQ458414:UPQ458422 UZM458414:UZM458422 VJI458414:VJI458422 VTE458414:VTE458422 WDA458414:WDA458422 WMW458414:WMW458422 WWS458414:WWS458422 AK523950:AK523958 KG523950:KG523958 UC523950:UC523958 ADY523950:ADY523958 ANU523950:ANU523958 AXQ523950:AXQ523958 BHM523950:BHM523958 BRI523950:BRI523958 CBE523950:CBE523958 CLA523950:CLA523958 CUW523950:CUW523958 DES523950:DES523958 DOO523950:DOO523958 DYK523950:DYK523958 EIG523950:EIG523958 ESC523950:ESC523958 FBY523950:FBY523958 FLU523950:FLU523958 FVQ523950:FVQ523958 GFM523950:GFM523958 GPI523950:GPI523958 GZE523950:GZE523958 HJA523950:HJA523958 HSW523950:HSW523958 ICS523950:ICS523958 IMO523950:IMO523958 IWK523950:IWK523958 JGG523950:JGG523958 JQC523950:JQC523958 JZY523950:JZY523958 KJU523950:KJU523958 KTQ523950:KTQ523958 LDM523950:LDM523958 LNI523950:LNI523958 LXE523950:LXE523958 MHA523950:MHA523958 MQW523950:MQW523958 NAS523950:NAS523958 NKO523950:NKO523958 NUK523950:NUK523958 OEG523950:OEG523958 OOC523950:OOC523958 OXY523950:OXY523958 PHU523950:PHU523958 PRQ523950:PRQ523958 QBM523950:QBM523958 QLI523950:QLI523958 QVE523950:QVE523958 RFA523950:RFA523958 ROW523950:ROW523958 RYS523950:RYS523958 SIO523950:SIO523958 SSK523950:SSK523958 TCG523950:TCG523958 TMC523950:TMC523958 TVY523950:TVY523958 UFU523950:UFU523958 UPQ523950:UPQ523958 UZM523950:UZM523958 VJI523950:VJI523958 VTE523950:VTE523958 WDA523950:WDA523958 WMW523950:WMW523958 WWS523950:WWS523958 AK589486:AK589494 KG589486:KG589494 UC589486:UC589494 ADY589486:ADY589494 ANU589486:ANU589494 AXQ589486:AXQ589494 BHM589486:BHM589494 BRI589486:BRI589494 CBE589486:CBE589494 CLA589486:CLA589494 CUW589486:CUW589494 DES589486:DES589494 DOO589486:DOO589494 DYK589486:DYK589494 EIG589486:EIG589494 ESC589486:ESC589494 FBY589486:FBY589494 FLU589486:FLU589494 FVQ589486:FVQ589494 GFM589486:GFM589494 GPI589486:GPI589494 GZE589486:GZE589494 HJA589486:HJA589494 HSW589486:HSW589494 ICS589486:ICS589494 IMO589486:IMO589494 IWK589486:IWK589494 JGG589486:JGG589494 JQC589486:JQC589494 JZY589486:JZY589494 KJU589486:KJU589494 KTQ589486:KTQ589494 LDM589486:LDM589494 LNI589486:LNI589494 LXE589486:LXE589494 MHA589486:MHA589494 MQW589486:MQW589494 NAS589486:NAS589494 NKO589486:NKO589494 NUK589486:NUK589494 OEG589486:OEG589494 OOC589486:OOC589494 OXY589486:OXY589494 PHU589486:PHU589494 PRQ589486:PRQ589494 QBM589486:QBM589494 QLI589486:QLI589494 QVE589486:QVE589494 RFA589486:RFA589494 ROW589486:ROW589494 RYS589486:RYS589494 SIO589486:SIO589494 SSK589486:SSK589494 TCG589486:TCG589494 TMC589486:TMC589494 TVY589486:TVY589494 UFU589486:UFU589494 UPQ589486:UPQ589494 UZM589486:UZM589494 VJI589486:VJI589494 VTE589486:VTE589494 WDA589486:WDA589494 WMW589486:WMW589494 WWS589486:WWS589494 AK655022:AK655030 KG655022:KG655030 UC655022:UC655030 ADY655022:ADY655030 ANU655022:ANU655030 AXQ655022:AXQ655030 BHM655022:BHM655030 BRI655022:BRI655030 CBE655022:CBE655030 CLA655022:CLA655030 CUW655022:CUW655030 DES655022:DES655030 DOO655022:DOO655030 DYK655022:DYK655030 EIG655022:EIG655030 ESC655022:ESC655030 FBY655022:FBY655030 FLU655022:FLU655030 FVQ655022:FVQ655030 GFM655022:GFM655030 GPI655022:GPI655030 GZE655022:GZE655030 HJA655022:HJA655030 HSW655022:HSW655030 ICS655022:ICS655030 IMO655022:IMO655030 IWK655022:IWK655030 JGG655022:JGG655030 JQC655022:JQC655030 JZY655022:JZY655030 KJU655022:KJU655030 KTQ655022:KTQ655030 LDM655022:LDM655030 LNI655022:LNI655030 LXE655022:LXE655030 MHA655022:MHA655030 MQW655022:MQW655030 NAS655022:NAS655030 NKO655022:NKO655030 NUK655022:NUK655030 OEG655022:OEG655030 OOC655022:OOC655030 OXY655022:OXY655030 PHU655022:PHU655030 PRQ655022:PRQ655030 QBM655022:QBM655030 QLI655022:QLI655030 QVE655022:QVE655030 RFA655022:RFA655030 ROW655022:ROW655030 RYS655022:RYS655030 SIO655022:SIO655030 SSK655022:SSK655030 TCG655022:TCG655030 TMC655022:TMC655030 TVY655022:TVY655030 UFU655022:UFU655030 UPQ655022:UPQ655030 UZM655022:UZM655030 VJI655022:VJI655030 VTE655022:VTE655030 WDA655022:WDA655030 WMW655022:WMW655030 WWS655022:WWS655030 AK720558:AK720566 KG720558:KG720566 UC720558:UC720566 ADY720558:ADY720566 ANU720558:ANU720566 AXQ720558:AXQ720566 BHM720558:BHM720566 BRI720558:BRI720566 CBE720558:CBE720566 CLA720558:CLA720566 CUW720558:CUW720566 DES720558:DES720566 DOO720558:DOO720566 DYK720558:DYK720566 EIG720558:EIG720566 ESC720558:ESC720566 FBY720558:FBY720566 FLU720558:FLU720566 FVQ720558:FVQ720566 GFM720558:GFM720566 GPI720558:GPI720566 GZE720558:GZE720566 HJA720558:HJA720566 HSW720558:HSW720566 ICS720558:ICS720566 IMO720558:IMO720566 IWK720558:IWK720566 JGG720558:JGG720566 JQC720558:JQC720566 JZY720558:JZY720566 KJU720558:KJU720566 KTQ720558:KTQ720566 LDM720558:LDM720566 LNI720558:LNI720566 LXE720558:LXE720566 MHA720558:MHA720566 MQW720558:MQW720566 NAS720558:NAS720566 NKO720558:NKO720566 NUK720558:NUK720566 OEG720558:OEG720566 OOC720558:OOC720566 OXY720558:OXY720566 PHU720558:PHU720566 PRQ720558:PRQ720566 QBM720558:QBM720566 QLI720558:QLI720566 QVE720558:QVE720566 RFA720558:RFA720566 ROW720558:ROW720566 RYS720558:RYS720566 SIO720558:SIO720566 SSK720558:SSK720566 TCG720558:TCG720566 TMC720558:TMC720566 TVY720558:TVY720566 UFU720558:UFU720566 UPQ720558:UPQ720566 UZM720558:UZM720566 VJI720558:VJI720566 VTE720558:VTE720566 WDA720558:WDA720566 WMW720558:WMW720566 WWS720558:WWS720566 AK786094:AK786102 KG786094:KG786102 UC786094:UC786102 ADY786094:ADY786102 ANU786094:ANU786102 AXQ786094:AXQ786102 BHM786094:BHM786102 BRI786094:BRI786102 CBE786094:CBE786102 CLA786094:CLA786102 CUW786094:CUW786102 DES786094:DES786102 DOO786094:DOO786102 DYK786094:DYK786102 EIG786094:EIG786102 ESC786094:ESC786102 FBY786094:FBY786102 FLU786094:FLU786102 FVQ786094:FVQ786102 GFM786094:GFM786102 GPI786094:GPI786102 GZE786094:GZE786102 HJA786094:HJA786102 HSW786094:HSW786102 ICS786094:ICS786102 IMO786094:IMO786102 IWK786094:IWK786102 JGG786094:JGG786102 JQC786094:JQC786102 JZY786094:JZY786102 KJU786094:KJU786102 KTQ786094:KTQ786102 LDM786094:LDM786102 LNI786094:LNI786102 LXE786094:LXE786102 MHA786094:MHA786102 MQW786094:MQW786102 NAS786094:NAS786102 NKO786094:NKO786102 NUK786094:NUK786102 OEG786094:OEG786102 OOC786094:OOC786102 OXY786094:OXY786102 PHU786094:PHU786102 PRQ786094:PRQ786102 QBM786094:QBM786102 QLI786094:QLI786102 QVE786094:QVE786102 RFA786094:RFA786102 ROW786094:ROW786102 RYS786094:RYS786102 SIO786094:SIO786102 SSK786094:SSK786102 TCG786094:TCG786102 TMC786094:TMC786102 TVY786094:TVY786102 UFU786094:UFU786102 UPQ786094:UPQ786102 UZM786094:UZM786102 VJI786094:VJI786102 VTE786094:VTE786102 WDA786094:WDA786102 WMW786094:WMW786102 WWS786094:WWS786102 AK851630:AK851638 KG851630:KG851638 UC851630:UC851638 ADY851630:ADY851638 ANU851630:ANU851638 AXQ851630:AXQ851638 BHM851630:BHM851638 BRI851630:BRI851638 CBE851630:CBE851638 CLA851630:CLA851638 CUW851630:CUW851638 DES851630:DES851638 DOO851630:DOO851638 DYK851630:DYK851638 EIG851630:EIG851638 ESC851630:ESC851638 FBY851630:FBY851638 FLU851630:FLU851638 FVQ851630:FVQ851638 GFM851630:GFM851638 GPI851630:GPI851638 GZE851630:GZE851638 HJA851630:HJA851638 HSW851630:HSW851638 ICS851630:ICS851638 IMO851630:IMO851638 IWK851630:IWK851638 JGG851630:JGG851638 JQC851630:JQC851638 JZY851630:JZY851638 KJU851630:KJU851638 KTQ851630:KTQ851638 LDM851630:LDM851638 LNI851630:LNI851638 LXE851630:LXE851638 MHA851630:MHA851638 MQW851630:MQW851638 NAS851630:NAS851638 NKO851630:NKO851638 NUK851630:NUK851638 OEG851630:OEG851638 OOC851630:OOC851638 OXY851630:OXY851638 PHU851630:PHU851638 PRQ851630:PRQ851638 QBM851630:QBM851638 QLI851630:QLI851638 QVE851630:QVE851638 RFA851630:RFA851638 ROW851630:ROW851638 RYS851630:RYS851638 SIO851630:SIO851638 SSK851630:SSK851638 TCG851630:TCG851638 TMC851630:TMC851638 TVY851630:TVY851638 UFU851630:UFU851638 UPQ851630:UPQ851638 UZM851630:UZM851638 VJI851630:VJI851638 VTE851630:VTE851638 WDA851630:WDA851638 WMW851630:WMW851638 WWS851630:WWS851638 AK917166:AK917174 KG917166:KG917174 UC917166:UC917174 ADY917166:ADY917174 ANU917166:ANU917174 AXQ917166:AXQ917174 BHM917166:BHM917174 BRI917166:BRI917174 CBE917166:CBE917174 CLA917166:CLA917174 CUW917166:CUW917174 DES917166:DES917174 DOO917166:DOO917174 DYK917166:DYK917174 EIG917166:EIG917174 ESC917166:ESC917174 FBY917166:FBY917174 FLU917166:FLU917174 FVQ917166:FVQ917174 GFM917166:GFM917174 GPI917166:GPI917174 GZE917166:GZE917174 HJA917166:HJA917174 HSW917166:HSW917174 ICS917166:ICS917174 IMO917166:IMO917174 IWK917166:IWK917174 JGG917166:JGG917174 JQC917166:JQC917174 JZY917166:JZY917174 KJU917166:KJU917174 KTQ917166:KTQ917174 LDM917166:LDM917174 LNI917166:LNI917174 LXE917166:LXE917174 MHA917166:MHA917174 MQW917166:MQW917174 NAS917166:NAS917174 NKO917166:NKO917174 NUK917166:NUK917174 OEG917166:OEG917174 OOC917166:OOC917174 OXY917166:OXY917174 PHU917166:PHU917174 PRQ917166:PRQ917174 QBM917166:QBM917174 QLI917166:QLI917174 QVE917166:QVE917174 RFA917166:RFA917174 ROW917166:ROW917174 RYS917166:RYS917174 SIO917166:SIO917174 SSK917166:SSK917174 TCG917166:TCG917174 TMC917166:TMC917174 TVY917166:TVY917174 UFU917166:UFU917174 UPQ917166:UPQ917174 UZM917166:UZM917174 VJI917166:VJI917174 VTE917166:VTE917174 WDA917166:WDA917174 WMW917166:WMW917174 WWS917166:WWS917174 AK982702:AK982710 KG982702:KG982710 UC982702:UC982710 ADY982702:ADY982710 ANU982702:ANU982710 AXQ982702:AXQ982710 BHM982702:BHM982710 BRI982702:BRI982710 CBE982702:CBE982710 CLA982702:CLA982710 CUW982702:CUW982710 DES982702:DES982710 DOO982702:DOO982710 DYK982702:DYK982710 EIG982702:EIG982710 ESC982702:ESC982710 FBY982702:FBY982710 FLU982702:FLU982710 FVQ982702:FVQ982710 GFM982702:GFM982710 GPI982702:GPI982710 GZE982702:GZE982710 HJA982702:HJA982710 HSW982702:HSW982710 ICS982702:ICS982710 IMO982702:IMO982710 IWK982702:IWK982710 JGG982702:JGG982710 JQC982702:JQC982710 JZY982702:JZY982710 KJU982702:KJU982710 KTQ982702:KTQ982710 LDM982702:LDM982710 LNI982702:LNI982710 LXE982702:LXE982710 MHA982702:MHA982710 MQW982702:MQW982710 NAS982702:NAS982710 NKO982702:NKO982710 NUK982702:NUK982710 OEG982702:OEG982710 OOC982702:OOC982710 OXY982702:OXY982710 PHU982702:PHU982710 PRQ982702:PRQ982710 QBM982702:QBM982710 QLI982702:QLI982710 QVE982702:QVE982710 RFA982702:RFA982710 ROW982702:ROW982710 RYS982702:RYS982710 SIO982702:SIO982710 SSK982702:SSK982710 TCG982702:TCG982710 TMC982702:TMC982710 TVY982702:TVY982710 UFU982702:UFU982710 UPQ982702:UPQ982710 UZM982702:UZM982710 VJI982702:VJI982710 VTE982702:VTE982710 WDA982702:WDA982710 WMW982702:WMW982710 WWS982702:WWS982710" xr:uid="{00000000-0002-0000-0400-000004000000}">
      <formula1>"D, P"</formula1>
    </dataValidation>
    <dataValidation type="list" allowBlank="1" showErrorMessage="1" promptTitle="No existente / Existente" prompt="NE para No Existente y E para Existente" sqref="AM65198:AM65212 KI65198:KI65212 UE65198:UE65212 AEA65198:AEA65212 ANW65198:ANW65212 AXS65198:AXS65212 BHO65198:BHO65212 BRK65198:BRK65212 CBG65198:CBG65212 CLC65198:CLC65212 CUY65198:CUY65212 DEU65198:DEU65212 DOQ65198:DOQ65212 DYM65198:DYM65212 EII65198:EII65212 ESE65198:ESE65212 FCA65198:FCA65212 FLW65198:FLW65212 FVS65198:FVS65212 GFO65198:GFO65212 GPK65198:GPK65212 GZG65198:GZG65212 HJC65198:HJC65212 HSY65198:HSY65212 ICU65198:ICU65212 IMQ65198:IMQ65212 IWM65198:IWM65212 JGI65198:JGI65212 JQE65198:JQE65212 KAA65198:KAA65212 KJW65198:KJW65212 KTS65198:KTS65212 LDO65198:LDO65212 LNK65198:LNK65212 LXG65198:LXG65212 MHC65198:MHC65212 MQY65198:MQY65212 NAU65198:NAU65212 NKQ65198:NKQ65212 NUM65198:NUM65212 OEI65198:OEI65212 OOE65198:OOE65212 OYA65198:OYA65212 PHW65198:PHW65212 PRS65198:PRS65212 QBO65198:QBO65212 QLK65198:QLK65212 QVG65198:QVG65212 RFC65198:RFC65212 ROY65198:ROY65212 RYU65198:RYU65212 SIQ65198:SIQ65212 SSM65198:SSM65212 TCI65198:TCI65212 TME65198:TME65212 TWA65198:TWA65212 UFW65198:UFW65212 UPS65198:UPS65212 UZO65198:UZO65212 VJK65198:VJK65212 VTG65198:VTG65212 WDC65198:WDC65212 WMY65198:WMY65212 WWU65198:WWU65212 AM130734:AM130748 KI130734:KI130748 UE130734:UE130748 AEA130734:AEA130748 ANW130734:ANW130748 AXS130734:AXS130748 BHO130734:BHO130748 BRK130734:BRK130748 CBG130734:CBG130748 CLC130734:CLC130748 CUY130734:CUY130748 DEU130734:DEU130748 DOQ130734:DOQ130748 DYM130734:DYM130748 EII130734:EII130748 ESE130734:ESE130748 FCA130734:FCA130748 FLW130734:FLW130748 FVS130734:FVS130748 GFO130734:GFO130748 GPK130734:GPK130748 GZG130734:GZG130748 HJC130734:HJC130748 HSY130734:HSY130748 ICU130734:ICU130748 IMQ130734:IMQ130748 IWM130734:IWM130748 JGI130734:JGI130748 JQE130734:JQE130748 KAA130734:KAA130748 KJW130734:KJW130748 KTS130734:KTS130748 LDO130734:LDO130748 LNK130734:LNK130748 LXG130734:LXG130748 MHC130734:MHC130748 MQY130734:MQY130748 NAU130734:NAU130748 NKQ130734:NKQ130748 NUM130734:NUM130748 OEI130734:OEI130748 OOE130734:OOE130748 OYA130734:OYA130748 PHW130734:PHW130748 PRS130734:PRS130748 QBO130734:QBO130748 QLK130734:QLK130748 QVG130734:QVG130748 RFC130734:RFC130748 ROY130734:ROY130748 RYU130734:RYU130748 SIQ130734:SIQ130748 SSM130734:SSM130748 TCI130734:TCI130748 TME130734:TME130748 TWA130734:TWA130748 UFW130734:UFW130748 UPS130734:UPS130748 UZO130734:UZO130748 VJK130734:VJK130748 VTG130734:VTG130748 WDC130734:WDC130748 WMY130734:WMY130748 WWU130734:WWU130748 AM196270:AM196284 KI196270:KI196284 UE196270:UE196284 AEA196270:AEA196284 ANW196270:ANW196284 AXS196270:AXS196284 BHO196270:BHO196284 BRK196270:BRK196284 CBG196270:CBG196284 CLC196270:CLC196284 CUY196270:CUY196284 DEU196270:DEU196284 DOQ196270:DOQ196284 DYM196270:DYM196284 EII196270:EII196284 ESE196270:ESE196284 FCA196270:FCA196284 FLW196270:FLW196284 FVS196270:FVS196284 GFO196270:GFO196284 GPK196270:GPK196284 GZG196270:GZG196284 HJC196270:HJC196284 HSY196270:HSY196284 ICU196270:ICU196284 IMQ196270:IMQ196284 IWM196270:IWM196284 JGI196270:JGI196284 JQE196270:JQE196284 KAA196270:KAA196284 KJW196270:KJW196284 KTS196270:KTS196284 LDO196270:LDO196284 LNK196270:LNK196284 LXG196270:LXG196284 MHC196270:MHC196284 MQY196270:MQY196284 NAU196270:NAU196284 NKQ196270:NKQ196284 NUM196270:NUM196284 OEI196270:OEI196284 OOE196270:OOE196284 OYA196270:OYA196284 PHW196270:PHW196284 PRS196270:PRS196284 QBO196270:QBO196284 QLK196270:QLK196284 QVG196270:QVG196284 RFC196270:RFC196284 ROY196270:ROY196284 RYU196270:RYU196284 SIQ196270:SIQ196284 SSM196270:SSM196284 TCI196270:TCI196284 TME196270:TME196284 TWA196270:TWA196284 UFW196270:UFW196284 UPS196270:UPS196284 UZO196270:UZO196284 VJK196270:VJK196284 VTG196270:VTG196284 WDC196270:WDC196284 WMY196270:WMY196284 WWU196270:WWU196284 AM261806:AM261820 KI261806:KI261820 UE261806:UE261820 AEA261806:AEA261820 ANW261806:ANW261820 AXS261806:AXS261820 BHO261806:BHO261820 BRK261806:BRK261820 CBG261806:CBG261820 CLC261806:CLC261820 CUY261806:CUY261820 DEU261806:DEU261820 DOQ261806:DOQ261820 DYM261806:DYM261820 EII261806:EII261820 ESE261806:ESE261820 FCA261806:FCA261820 FLW261806:FLW261820 FVS261806:FVS261820 GFO261806:GFO261820 GPK261806:GPK261820 GZG261806:GZG261820 HJC261806:HJC261820 HSY261806:HSY261820 ICU261806:ICU261820 IMQ261806:IMQ261820 IWM261806:IWM261820 JGI261806:JGI261820 JQE261806:JQE261820 KAA261806:KAA261820 KJW261806:KJW261820 KTS261806:KTS261820 LDO261806:LDO261820 LNK261806:LNK261820 LXG261806:LXG261820 MHC261806:MHC261820 MQY261806:MQY261820 NAU261806:NAU261820 NKQ261806:NKQ261820 NUM261806:NUM261820 OEI261806:OEI261820 OOE261806:OOE261820 OYA261806:OYA261820 PHW261806:PHW261820 PRS261806:PRS261820 QBO261806:QBO261820 QLK261806:QLK261820 QVG261806:QVG261820 RFC261806:RFC261820 ROY261806:ROY261820 RYU261806:RYU261820 SIQ261806:SIQ261820 SSM261806:SSM261820 TCI261806:TCI261820 TME261806:TME261820 TWA261806:TWA261820 UFW261806:UFW261820 UPS261806:UPS261820 UZO261806:UZO261820 VJK261806:VJK261820 VTG261806:VTG261820 WDC261806:WDC261820 WMY261806:WMY261820 WWU261806:WWU261820 AM327342:AM327356 KI327342:KI327356 UE327342:UE327356 AEA327342:AEA327356 ANW327342:ANW327356 AXS327342:AXS327356 BHO327342:BHO327356 BRK327342:BRK327356 CBG327342:CBG327356 CLC327342:CLC327356 CUY327342:CUY327356 DEU327342:DEU327356 DOQ327342:DOQ327356 DYM327342:DYM327356 EII327342:EII327356 ESE327342:ESE327356 FCA327342:FCA327356 FLW327342:FLW327356 FVS327342:FVS327356 GFO327342:GFO327356 GPK327342:GPK327356 GZG327342:GZG327356 HJC327342:HJC327356 HSY327342:HSY327356 ICU327342:ICU327356 IMQ327342:IMQ327356 IWM327342:IWM327356 JGI327342:JGI327356 JQE327342:JQE327356 KAA327342:KAA327356 KJW327342:KJW327356 KTS327342:KTS327356 LDO327342:LDO327356 LNK327342:LNK327356 LXG327342:LXG327356 MHC327342:MHC327356 MQY327342:MQY327356 NAU327342:NAU327356 NKQ327342:NKQ327356 NUM327342:NUM327356 OEI327342:OEI327356 OOE327342:OOE327356 OYA327342:OYA327356 PHW327342:PHW327356 PRS327342:PRS327356 QBO327342:QBO327356 QLK327342:QLK327356 QVG327342:QVG327356 RFC327342:RFC327356 ROY327342:ROY327356 RYU327342:RYU327356 SIQ327342:SIQ327356 SSM327342:SSM327356 TCI327342:TCI327356 TME327342:TME327356 TWA327342:TWA327356 UFW327342:UFW327356 UPS327342:UPS327356 UZO327342:UZO327356 VJK327342:VJK327356 VTG327342:VTG327356 WDC327342:WDC327356 WMY327342:WMY327356 WWU327342:WWU327356 AM392878:AM392892 KI392878:KI392892 UE392878:UE392892 AEA392878:AEA392892 ANW392878:ANW392892 AXS392878:AXS392892 BHO392878:BHO392892 BRK392878:BRK392892 CBG392878:CBG392892 CLC392878:CLC392892 CUY392878:CUY392892 DEU392878:DEU392892 DOQ392878:DOQ392892 DYM392878:DYM392892 EII392878:EII392892 ESE392878:ESE392892 FCA392878:FCA392892 FLW392878:FLW392892 FVS392878:FVS392892 GFO392878:GFO392892 GPK392878:GPK392892 GZG392878:GZG392892 HJC392878:HJC392892 HSY392878:HSY392892 ICU392878:ICU392892 IMQ392878:IMQ392892 IWM392878:IWM392892 JGI392878:JGI392892 JQE392878:JQE392892 KAA392878:KAA392892 KJW392878:KJW392892 KTS392878:KTS392892 LDO392878:LDO392892 LNK392878:LNK392892 LXG392878:LXG392892 MHC392878:MHC392892 MQY392878:MQY392892 NAU392878:NAU392892 NKQ392878:NKQ392892 NUM392878:NUM392892 OEI392878:OEI392892 OOE392878:OOE392892 OYA392878:OYA392892 PHW392878:PHW392892 PRS392878:PRS392892 QBO392878:QBO392892 QLK392878:QLK392892 QVG392878:QVG392892 RFC392878:RFC392892 ROY392878:ROY392892 RYU392878:RYU392892 SIQ392878:SIQ392892 SSM392878:SSM392892 TCI392878:TCI392892 TME392878:TME392892 TWA392878:TWA392892 UFW392878:UFW392892 UPS392878:UPS392892 UZO392878:UZO392892 VJK392878:VJK392892 VTG392878:VTG392892 WDC392878:WDC392892 WMY392878:WMY392892 WWU392878:WWU392892 AM458414:AM458428 KI458414:KI458428 UE458414:UE458428 AEA458414:AEA458428 ANW458414:ANW458428 AXS458414:AXS458428 BHO458414:BHO458428 BRK458414:BRK458428 CBG458414:CBG458428 CLC458414:CLC458428 CUY458414:CUY458428 DEU458414:DEU458428 DOQ458414:DOQ458428 DYM458414:DYM458428 EII458414:EII458428 ESE458414:ESE458428 FCA458414:FCA458428 FLW458414:FLW458428 FVS458414:FVS458428 GFO458414:GFO458428 GPK458414:GPK458428 GZG458414:GZG458428 HJC458414:HJC458428 HSY458414:HSY458428 ICU458414:ICU458428 IMQ458414:IMQ458428 IWM458414:IWM458428 JGI458414:JGI458428 JQE458414:JQE458428 KAA458414:KAA458428 KJW458414:KJW458428 KTS458414:KTS458428 LDO458414:LDO458428 LNK458414:LNK458428 LXG458414:LXG458428 MHC458414:MHC458428 MQY458414:MQY458428 NAU458414:NAU458428 NKQ458414:NKQ458428 NUM458414:NUM458428 OEI458414:OEI458428 OOE458414:OOE458428 OYA458414:OYA458428 PHW458414:PHW458428 PRS458414:PRS458428 QBO458414:QBO458428 QLK458414:QLK458428 QVG458414:QVG458428 RFC458414:RFC458428 ROY458414:ROY458428 RYU458414:RYU458428 SIQ458414:SIQ458428 SSM458414:SSM458428 TCI458414:TCI458428 TME458414:TME458428 TWA458414:TWA458428 UFW458414:UFW458428 UPS458414:UPS458428 UZO458414:UZO458428 VJK458414:VJK458428 VTG458414:VTG458428 WDC458414:WDC458428 WMY458414:WMY458428 WWU458414:WWU458428 AM523950:AM523964 KI523950:KI523964 UE523950:UE523964 AEA523950:AEA523964 ANW523950:ANW523964 AXS523950:AXS523964 BHO523950:BHO523964 BRK523950:BRK523964 CBG523950:CBG523964 CLC523950:CLC523964 CUY523950:CUY523964 DEU523950:DEU523964 DOQ523950:DOQ523964 DYM523950:DYM523964 EII523950:EII523964 ESE523950:ESE523964 FCA523950:FCA523964 FLW523950:FLW523964 FVS523950:FVS523964 GFO523950:GFO523964 GPK523950:GPK523964 GZG523950:GZG523964 HJC523950:HJC523964 HSY523950:HSY523964 ICU523950:ICU523964 IMQ523950:IMQ523964 IWM523950:IWM523964 JGI523950:JGI523964 JQE523950:JQE523964 KAA523950:KAA523964 KJW523950:KJW523964 KTS523950:KTS523964 LDO523950:LDO523964 LNK523950:LNK523964 LXG523950:LXG523964 MHC523950:MHC523964 MQY523950:MQY523964 NAU523950:NAU523964 NKQ523950:NKQ523964 NUM523950:NUM523964 OEI523950:OEI523964 OOE523950:OOE523964 OYA523950:OYA523964 PHW523950:PHW523964 PRS523950:PRS523964 QBO523950:QBO523964 QLK523950:QLK523964 QVG523950:QVG523964 RFC523950:RFC523964 ROY523950:ROY523964 RYU523950:RYU523964 SIQ523950:SIQ523964 SSM523950:SSM523964 TCI523950:TCI523964 TME523950:TME523964 TWA523950:TWA523964 UFW523950:UFW523964 UPS523950:UPS523964 UZO523950:UZO523964 VJK523950:VJK523964 VTG523950:VTG523964 WDC523950:WDC523964 WMY523950:WMY523964 WWU523950:WWU523964 AM589486:AM589500 KI589486:KI589500 UE589486:UE589500 AEA589486:AEA589500 ANW589486:ANW589500 AXS589486:AXS589500 BHO589486:BHO589500 BRK589486:BRK589500 CBG589486:CBG589500 CLC589486:CLC589500 CUY589486:CUY589500 DEU589486:DEU589500 DOQ589486:DOQ589500 DYM589486:DYM589500 EII589486:EII589500 ESE589486:ESE589500 FCA589486:FCA589500 FLW589486:FLW589500 FVS589486:FVS589500 GFO589486:GFO589500 GPK589486:GPK589500 GZG589486:GZG589500 HJC589486:HJC589500 HSY589486:HSY589500 ICU589486:ICU589500 IMQ589486:IMQ589500 IWM589486:IWM589500 JGI589486:JGI589500 JQE589486:JQE589500 KAA589486:KAA589500 KJW589486:KJW589500 KTS589486:KTS589500 LDO589486:LDO589500 LNK589486:LNK589500 LXG589486:LXG589500 MHC589486:MHC589500 MQY589486:MQY589500 NAU589486:NAU589500 NKQ589486:NKQ589500 NUM589486:NUM589500 OEI589486:OEI589500 OOE589486:OOE589500 OYA589486:OYA589500 PHW589486:PHW589500 PRS589486:PRS589500 QBO589486:QBO589500 QLK589486:QLK589500 QVG589486:QVG589500 RFC589486:RFC589500 ROY589486:ROY589500 RYU589486:RYU589500 SIQ589486:SIQ589500 SSM589486:SSM589500 TCI589486:TCI589500 TME589486:TME589500 TWA589486:TWA589500 UFW589486:UFW589500 UPS589486:UPS589500 UZO589486:UZO589500 VJK589486:VJK589500 VTG589486:VTG589500 WDC589486:WDC589500 WMY589486:WMY589500 WWU589486:WWU589500 AM655022:AM655036 KI655022:KI655036 UE655022:UE655036 AEA655022:AEA655036 ANW655022:ANW655036 AXS655022:AXS655036 BHO655022:BHO655036 BRK655022:BRK655036 CBG655022:CBG655036 CLC655022:CLC655036 CUY655022:CUY655036 DEU655022:DEU655036 DOQ655022:DOQ655036 DYM655022:DYM655036 EII655022:EII655036 ESE655022:ESE655036 FCA655022:FCA655036 FLW655022:FLW655036 FVS655022:FVS655036 GFO655022:GFO655036 GPK655022:GPK655036 GZG655022:GZG655036 HJC655022:HJC655036 HSY655022:HSY655036 ICU655022:ICU655036 IMQ655022:IMQ655036 IWM655022:IWM655036 JGI655022:JGI655036 JQE655022:JQE655036 KAA655022:KAA655036 KJW655022:KJW655036 KTS655022:KTS655036 LDO655022:LDO655036 LNK655022:LNK655036 LXG655022:LXG655036 MHC655022:MHC655036 MQY655022:MQY655036 NAU655022:NAU655036 NKQ655022:NKQ655036 NUM655022:NUM655036 OEI655022:OEI655036 OOE655022:OOE655036 OYA655022:OYA655036 PHW655022:PHW655036 PRS655022:PRS655036 QBO655022:QBO655036 QLK655022:QLK655036 QVG655022:QVG655036 RFC655022:RFC655036 ROY655022:ROY655036 RYU655022:RYU655036 SIQ655022:SIQ655036 SSM655022:SSM655036 TCI655022:TCI655036 TME655022:TME655036 TWA655022:TWA655036 UFW655022:UFW655036 UPS655022:UPS655036 UZO655022:UZO655036 VJK655022:VJK655036 VTG655022:VTG655036 WDC655022:WDC655036 WMY655022:WMY655036 WWU655022:WWU655036 AM720558:AM720572 KI720558:KI720572 UE720558:UE720572 AEA720558:AEA720572 ANW720558:ANW720572 AXS720558:AXS720572 BHO720558:BHO720572 BRK720558:BRK720572 CBG720558:CBG720572 CLC720558:CLC720572 CUY720558:CUY720572 DEU720558:DEU720572 DOQ720558:DOQ720572 DYM720558:DYM720572 EII720558:EII720572 ESE720558:ESE720572 FCA720558:FCA720572 FLW720558:FLW720572 FVS720558:FVS720572 GFO720558:GFO720572 GPK720558:GPK720572 GZG720558:GZG720572 HJC720558:HJC720572 HSY720558:HSY720572 ICU720558:ICU720572 IMQ720558:IMQ720572 IWM720558:IWM720572 JGI720558:JGI720572 JQE720558:JQE720572 KAA720558:KAA720572 KJW720558:KJW720572 KTS720558:KTS720572 LDO720558:LDO720572 LNK720558:LNK720572 LXG720558:LXG720572 MHC720558:MHC720572 MQY720558:MQY720572 NAU720558:NAU720572 NKQ720558:NKQ720572 NUM720558:NUM720572 OEI720558:OEI720572 OOE720558:OOE720572 OYA720558:OYA720572 PHW720558:PHW720572 PRS720558:PRS720572 QBO720558:QBO720572 QLK720558:QLK720572 QVG720558:QVG720572 RFC720558:RFC720572 ROY720558:ROY720572 RYU720558:RYU720572 SIQ720558:SIQ720572 SSM720558:SSM720572 TCI720558:TCI720572 TME720558:TME720572 TWA720558:TWA720572 UFW720558:UFW720572 UPS720558:UPS720572 UZO720558:UZO720572 VJK720558:VJK720572 VTG720558:VTG720572 WDC720558:WDC720572 WMY720558:WMY720572 WWU720558:WWU720572 AM786094:AM786108 KI786094:KI786108 UE786094:UE786108 AEA786094:AEA786108 ANW786094:ANW786108 AXS786094:AXS786108 BHO786094:BHO786108 BRK786094:BRK786108 CBG786094:CBG786108 CLC786094:CLC786108 CUY786094:CUY786108 DEU786094:DEU786108 DOQ786094:DOQ786108 DYM786094:DYM786108 EII786094:EII786108 ESE786094:ESE786108 FCA786094:FCA786108 FLW786094:FLW786108 FVS786094:FVS786108 GFO786094:GFO786108 GPK786094:GPK786108 GZG786094:GZG786108 HJC786094:HJC786108 HSY786094:HSY786108 ICU786094:ICU786108 IMQ786094:IMQ786108 IWM786094:IWM786108 JGI786094:JGI786108 JQE786094:JQE786108 KAA786094:KAA786108 KJW786094:KJW786108 KTS786094:KTS786108 LDO786094:LDO786108 LNK786094:LNK786108 LXG786094:LXG786108 MHC786094:MHC786108 MQY786094:MQY786108 NAU786094:NAU786108 NKQ786094:NKQ786108 NUM786094:NUM786108 OEI786094:OEI786108 OOE786094:OOE786108 OYA786094:OYA786108 PHW786094:PHW786108 PRS786094:PRS786108 QBO786094:QBO786108 QLK786094:QLK786108 QVG786094:QVG786108 RFC786094:RFC786108 ROY786094:ROY786108 RYU786094:RYU786108 SIQ786094:SIQ786108 SSM786094:SSM786108 TCI786094:TCI786108 TME786094:TME786108 TWA786094:TWA786108 UFW786094:UFW786108 UPS786094:UPS786108 UZO786094:UZO786108 VJK786094:VJK786108 VTG786094:VTG786108 WDC786094:WDC786108 WMY786094:WMY786108 WWU786094:WWU786108 AM851630:AM851644 KI851630:KI851644 UE851630:UE851644 AEA851630:AEA851644 ANW851630:ANW851644 AXS851630:AXS851644 BHO851630:BHO851644 BRK851630:BRK851644 CBG851630:CBG851644 CLC851630:CLC851644 CUY851630:CUY851644 DEU851630:DEU851644 DOQ851630:DOQ851644 DYM851630:DYM851644 EII851630:EII851644 ESE851630:ESE851644 FCA851630:FCA851644 FLW851630:FLW851644 FVS851630:FVS851644 GFO851630:GFO851644 GPK851630:GPK851644 GZG851630:GZG851644 HJC851630:HJC851644 HSY851630:HSY851644 ICU851630:ICU851644 IMQ851630:IMQ851644 IWM851630:IWM851644 JGI851630:JGI851644 JQE851630:JQE851644 KAA851630:KAA851644 KJW851630:KJW851644 KTS851630:KTS851644 LDO851630:LDO851644 LNK851630:LNK851644 LXG851630:LXG851644 MHC851630:MHC851644 MQY851630:MQY851644 NAU851630:NAU851644 NKQ851630:NKQ851644 NUM851630:NUM851644 OEI851630:OEI851644 OOE851630:OOE851644 OYA851630:OYA851644 PHW851630:PHW851644 PRS851630:PRS851644 QBO851630:QBO851644 QLK851630:QLK851644 QVG851630:QVG851644 RFC851630:RFC851644 ROY851630:ROY851644 RYU851630:RYU851644 SIQ851630:SIQ851644 SSM851630:SSM851644 TCI851630:TCI851644 TME851630:TME851644 TWA851630:TWA851644 UFW851630:UFW851644 UPS851630:UPS851644 UZO851630:UZO851644 VJK851630:VJK851644 VTG851630:VTG851644 WDC851630:WDC851644 WMY851630:WMY851644 WWU851630:WWU851644 AM917166:AM917180 KI917166:KI917180 UE917166:UE917180 AEA917166:AEA917180 ANW917166:ANW917180 AXS917166:AXS917180 BHO917166:BHO917180 BRK917166:BRK917180 CBG917166:CBG917180 CLC917166:CLC917180 CUY917166:CUY917180 DEU917166:DEU917180 DOQ917166:DOQ917180 DYM917166:DYM917180 EII917166:EII917180 ESE917166:ESE917180 FCA917166:FCA917180 FLW917166:FLW917180 FVS917166:FVS917180 GFO917166:GFO917180 GPK917166:GPK917180 GZG917166:GZG917180 HJC917166:HJC917180 HSY917166:HSY917180 ICU917166:ICU917180 IMQ917166:IMQ917180 IWM917166:IWM917180 JGI917166:JGI917180 JQE917166:JQE917180 KAA917166:KAA917180 KJW917166:KJW917180 KTS917166:KTS917180 LDO917166:LDO917180 LNK917166:LNK917180 LXG917166:LXG917180 MHC917166:MHC917180 MQY917166:MQY917180 NAU917166:NAU917180 NKQ917166:NKQ917180 NUM917166:NUM917180 OEI917166:OEI917180 OOE917166:OOE917180 OYA917166:OYA917180 PHW917166:PHW917180 PRS917166:PRS917180 QBO917166:QBO917180 QLK917166:QLK917180 QVG917166:QVG917180 RFC917166:RFC917180 ROY917166:ROY917180 RYU917166:RYU917180 SIQ917166:SIQ917180 SSM917166:SSM917180 TCI917166:TCI917180 TME917166:TME917180 TWA917166:TWA917180 UFW917166:UFW917180 UPS917166:UPS917180 UZO917166:UZO917180 VJK917166:VJK917180 VTG917166:VTG917180 WDC917166:WDC917180 WMY917166:WMY917180 WWU917166:WWU917180 AM982702:AM982716 KI982702:KI982716 UE982702:UE982716 AEA982702:AEA982716 ANW982702:ANW982716 AXS982702:AXS982716 BHO982702:BHO982716 BRK982702:BRK982716 CBG982702:CBG982716 CLC982702:CLC982716 CUY982702:CUY982716 DEU982702:DEU982716 DOQ982702:DOQ982716 DYM982702:DYM982716 EII982702:EII982716 ESE982702:ESE982716 FCA982702:FCA982716 FLW982702:FLW982716 FVS982702:FVS982716 GFO982702:GFO982716 GPK982702:GPK982716 GZG982702:GZG982716 HJC982702:HJC982716 HSY982702:HSY982716 ICU982702:ICU982716 IMQ982702:IMQ982716 IWM982702:IWM982716 JGI982702:JGI982716 JQE982702:JQE982716 KAA982702:KAA982716 KJW982702:KJW982716 KTS982702:KTS982716 LDO982702:LDO982716 LNK982702:LNK982716 LXG982702:LXG982716 MHC982702:MHC982716 MQY982702:MQY982716 NAU982702:NAU982716 NKQ982702:NKQ982716 NUM982702:NUM982716 OEI982702:OEI982716 OOE982702:OOE982716 OYA982702:OYA982716 PHW982702:PHW982716 PRS982702:PRS982716 QBO982702:QBO982716 QLK982702:QLK982716 QVG982702:QVG982716 RFC982702:RFC982716 ROY982702:ROY982716 RYU982702:RYU982716 SIQ982702:SIQ982716 SSM982702:SSM982716 TCI982702:TCI982716 TME982702:TME982716 TWA982702:TWA982716 UFW982702:UFW982716 UPS982702:UPS982716 UZO982702:UZO982716 VJK982702:VJK982716 VTG982702:VTG982716 WDC982702:WDC982716 WMY982702:WMY982716 WWU982702:WWU982716" xr:uid="{00000000-0002-0000-0400-000005000000}">
      <formula1>"No existente, Por fortalecer, No formalizado, Existente"</formula1>
    </dataValidation>
    <dataValidation type="list" allowBlank="1" showInputMessage="1" showErrorMessage="1" errorTitle="Ingresar A/M " error="Unicamente ingrese A para Automatico o M para Manual " promptTitle="Ingresar A / M " prompt="Ingresar A para Automatico y M para Manual " sqref="AE65198:AE65206 KA65198:KA65206 TW65198:TW65206 ADS65198:ADS65206 ANO65198:ANO65206 AXK65198:AXK65206 BHG65198:BHG65206 BRC65198:BRC65206 CAY65198:CAY65206 CKU65198:CKU65206 CUQ65198:CUQ65206 DEM65198:DEM65206 DOI65198:DOI65206 DYE65198:DYE65206 EIA65198:EIA65206 ERW65198:ERW65206 FBS65198:FBS65206 FLO65198:FLO65206 FVK65198:FVK65206 GFG65198:GFG65206 GPC65198:GPC65206 GYY65198:GYY65206 HIU65198:HIU65206 HSQ65198:HSQ65206 ICM65198:ICM65206 IMI65198:IMI65206 IWE65198:IWE65206 JGA65198:JGA65206 JPW65198:JPW65206 JZS65198:JZS65206 KJO65198:KJO65206 KTK65198:KTK65206 LDG65198:LDG65206 LNC65198:LNC65206 LWY65198:LWY65206 MGU65198:MGU65206 MQQ65198:MQQ65206 NAM65198:NAM65206 NKI65198:NKI65206 NUE65198:NUE65206 OEA65198:OEA65206 ONW65198:ONW65206 OXS65198:OXS65206 PHO65198:PHO65206 PRK65198:PRK65206 QBG65198:QBG65206 QLC65198:QLC65206 QUY65198:QUY65206 REU65198:REU65206 ROQ65198:ROQ65206 RYM65198:RYM65206 SII65198:SII65206 SSE65198:SSE65206 TCA65198:TCA65206 TLW65198:TLW65206 TVS65198:TVS65206 UFO65198:UFO65206 UPK65198:UPK65206 UZG65198:UZG65206 VJC65198:VJC65206 VSY65198:VSY65206 WCU65198:WCU65206 WMQ65198:WMQ65206 WWM65198:WWM65206 AE130734:AE130742 KA130734:KA130742 TW130734:TW130742 ADS130734:ADS130742 ANO130734:ANO130742 AXK130734:AXK130742 BHG130734:BHG130742 BRC130734:BRC130742 CAY130734:CAY130742 CKU130734:CKU130742 CUQ130734:CUQ130742 DEM130734:DEM130742 DOI130734:DOI130742 DYE130734:DYE130742 EIA130734:EIA130742 ERW130734:ERW130742 FBS130734:FBS130742 FLO130734:FLO130742 FVK130734:FVK130742 GFG130734:GFG130742 GPC130734:GPC130742 GYY130734:GYY130742 HIU130734:HIU130742 HSQ130734:HSQ130742 ICM130734:ICM130742 IMI130734:IMI130742 IWE130734:IWE130742 JGA130734:JGA130742 JPW130734:JPW130742 JZS130734:JZS130742 KJO130734:KJO130742 KTK130734:KTK130742 LDG130734:LDG130742 LNC130734:LNC130742 LWY130734:LWY130742 MGU130734:MGU130742 MQQ130734:MQQ130742 NAM130734:NAM130742 NKI130734:NKI130742 NUE130734:NUE130742 OEA130734:OEA130742 ONW130734:ONW130742 OXS130734:OXS130742 PHO130734:PHO130742 PRK130734:PRK130742 QBG130734:QBG130742 QLC130734:QLC130742 QUY130734:QUY130742 REU130734:REU130742 ROQ130734:ROQ130742 RYM130734:RYM130742 SII130734:SII130742 SSE130734:SSE130742 TCA130734:TCA130742 TLW130734:TLW130742 TVS130734:TVS130742 UFO130734:UFO130742 UPK130734:UPK130742 UZG130734:UZG130742 VJC130734:VJC130742 VSY130734:VSY130742 WCU130734:WCU130742 WMQ130734:WMQ130742 WWM130734:WWM130742 AE196270:AE196278 KA196270:KA196278 TW196270:TW196278 ADS196270:ADS196278 ANO196270:ANO196278 AXK196270:AXK196278 BHG196270:BHG196278 BRC196270:BRC196278 CAY196270:CAY196278 CKU196270:CKU196278 CUQ196270:CUQ196278 DEM196270:DEM196278 DOI196270:DOI196278 DYE196270:DYE196278 EIA196270:EIA196278 ERW196270:ERW196278 FBS196270:FBS196278 FLO196270:FLO196278 FVK196270:FVK196278 GFG196270:GFG196278 GPC196270:GPC196278 GYY196270:GYY196278 HIU196270:HIU196278 HSQ196270:HSQ196278 ICM196270:ICM196278 IMI196270:IMI196278 IWE196270:IWE196278 JGA196270:JGA196278 JPW196270:JPW196278 JZS196270:JZS196278 KJO196270:KJO196278 KTK196270:KTK196278 LDG196270:LDG196278 LNC196270:LNC196278 LWY196270:LWY196278 MGU196270:MGU196278 MQQ196270:MQQ196278 NAM196270:NAM196278 NKI196270:NKI196278 NUE196270:NUE196278 OEA196270:OEA196278 ONW196270:ONW196278 OXS196270:OXS196278 PHO196270:PHO196278 PRK196270:PRK196278 QBG196270:QBG196278 QLC196270:QLC196278 QUY196270:QUY196278 REU196270:REU196278 ROQ196270:ROQ196278 RYM196270:RYM196278 SII196270:SII196278 SSE196270:SSE196278 TCA196270:TCA196278 TLW196270:TLW196278 TVS196270:TVS196278 UFO196270:UFO196278 UPK196270:UPK196278 UZG196270:UZG196278 VJC196270:VJC196278 VSY196270:VSY196278 WCU196270:WCU196278 WMQ196270:WMQ196278 WWM196270:WWM196278 AE261806:AE261814 KA261806:KA261814 TW261806:TW261814 ADS261806:ADS261814 ANO261806:ANO261814 AXK261806:AXK261814 BHG261806:BHG261814 BRC261806:BRC261814 CAY261806:CAY261814 CKU261806:CKU261814 CUQ261806:CUQ261814 DEM261806:DEM261814 DOI261806:DOI261814 DYE261806:DYE261814 EIA261806:EIA261814 ERW261806:ERW261814 FBS261806:FBS261814 FLO261806:FLO261814 FVK261806:FVK261814 GFG261806:GFG261814 GPC261806:GPC261814 GYY261806:GYY261814 HIU261806:HIU261814 HSQ261806:HSQ261814 ICM261806:ICM261814 IMI261806:IMI261814 IWE261806:IWE261814 JGA261806:JGA261814 JPW261806:JPW261814 JZS261806:JZS261814 KJO261806:KJO261814 KTK261806:KTK261814 LDG261806:LDG261814 LNC261806:LNC261814 LWY261806:LWY261814 MGU261806:MGU261814 MQQ261806:MQQ261814 NAM261806:NAM261814 NKI261806:NKI261814 NUE261806:NUE261814 OEA261806:OEA261814 ONW261806:ONW261814 OXS261806:OXS261814 PHO261806:PHO261814 PRK261806:PRK261814 QBG261806:QBG261814 QLC261806:QLC261814 QUY261806:QUY261814 REU261806:REU261814 ROQ261806:ROQ261814 RYM261806:RYM261814 SII261806:SII261814 SSE261806:SSE261814 TCA261806:TCA261814 TLW261806:TLW261814 TVS261806:TVS261814 UFO261806:UFO261814 UPK261806:UPK261814 UZG261806:UZG261814 VJC261806:VJC261814 VSY261806:VSY261814 WCU261806:WCU261814 WMQ261806:WMQ261814 WWM261806:WWM261814 AE327342:AE327350 KA327342:KA327350 TW327342:TW327350 ADS327342:ADS327350 ANO327342:ANO327350 AXK327342:AXK327350 BHG327342:BHG327350 BRC327342:BRC327350 CAY327342:CAY327350 CKU327342:CKU327350 CUQ327342:CUQ327350 DEM327342:DEM327350 DOI327342:DOI327350 DYE327342:DYE327350 EIA327342:EIA327350 ERW327342:ERW327350 FBS327342:FBS327350 FLO327342:FLO327350 FVK327342:FVK327350 GFG327342:GFG327350 GPC327342:GPC327350 GYY327342:GYY327350 HIU327342:HIU327350 HSQ327342:HSQ327350 ICM327342:ICM327350 IMI327342:IMI327350 IWE327342:IWE327350 JGA327342:JGA327350 JPW327342:JPW327350 JZS327342:JZS327350 KJO327342:KJO327350 KTK327342:KTK327350 LDG327342:LDG327350 LNC327342:LNC327350 LWY327342:LWY327350 MGU327342:MGU327350 MQQ327342:MQQ327350 NAM327342:NAM327350 NKI327342:NKI327350 NUE327342:NUE327350 OEA327342:OEA327350 ONW327342:ONW327350 OXS327342:OXS327350 PHO327342:PHO327350 PRK327342:PRK327350 QBG327342:QBG327350 QLC327342:QLC327350 QUY327342:QUY327350 REU327342:REU327350 ROQ327342:ROQ327350 RYM327342:RYM327350 SII327342:SII327350 SSE327342:SSE327350 TCA327342:TCA327350 TLW327342:TLW327350 TVS327342:TVS327350 UFO327342:UFO327350 UPK327342:UPK327350 UZG327342:UZG327350 VJC327342:VJC327350 VSY327342:VSY327350 WCU327342:WCU327350 WMQ327342:WMQ327350 WWM327342:WWM327350 AE392878:AE392886 KA392878:KA392886 TW392878:TW392886 ADS392878:ADS392886 ANO392878:ANO392886 AXK392878:AXK392886 BHG392878:BHG392886 BRC392878:BRC392886 CAY392878:CAY392886 CKU392878:CKU392886 CUQ392878:CUQ392886 DEM392878:DEM392886 DOI392878:DOI392886 DYE392878:DYE392886 EIA392878:EIA392886 ERW392878:ERW392886 FBS392878:FBS392886 FLO392878:FLO392886 FVK392878:FVK392886 GFG392878:GFG392886 GPC392878:GPC392886 GYY392878:GYY392886 HIU392878:HIU392886 HSQ392878:HSQ392886 ICM392878:ICM392886 IMI392878:IMI392886 IWE392878:IWE392886 JGA392878:JGA392886 JPW392878:JPW392886 JZS392878:JZS392886 KJO392878:KJO392886 KTK392878:KTK392886 LDG392878:LDG392886 LNC392878:LNC392886 LWY392878:LWY392886 MGU392878:MGU392886 MQQ392878:MQQ392886 NAM392878:NAM392886 NKI392878:NKI392886 NUE392878:NUE392886 OEA392878:OEA392886 ONW392878:ONW392886 OXS392878:OXS392886 PHO392878:PHO392886 PRK392878:PRK392886 QBG392878:QBG392886 QLC392878:QLC392886 QUY392878:QUY392886 REU392878:REU392886 ROQ392878:ROQ392886 RYM392878:RYM392886 SII392878:SII392886 SSE392878:SSE392886 TCA392878:TCA392886 TLW392878:TLW392886 TVS392878:TVS392886 UFO392878:UFO392886 UPK392878:UPK392886 UZG392878:UZG392886 VJC392878:VJC392886 VSY392878:VSY392886 WCU392878:WCU392886 WMQ392878:WMQ392886 WWM392878:WWM392886 AE458414:AE458422 KA458414:KA458422 TW458414:TW458422 ADS458414:ADS458422 ANO458414:ANO458422 AXK458414:AXK458422 BHG458414:BHG458422 BRC458414:BRC458422 CAY458414:CAY458422 CKU458414:CKU458422 CUQ458414:CUQ458422 DEM458414:DEM458422 DOI458414:DOI458422 DYE458414:DYE458422 EIA458414:EIA458422 ERW458414:ERW458422 FBS458414:FBS458422 FLO458414:FLO458422 FVK458414:FVK458422 GFG458414:GFG458422 GPC458414:GPC458422 GYY458414:GYY458422 HIU458414:HIU458422 HSQ458414:HSQ458422 ICM458414:ICM458422 IMI458414:IMI458422 IWE458414:IWE458422 JGA458414:JGA458422 JPW458414:JPW458422 JZS458414:JZS458422 KJO458414:KJO458422 KTK458414:KTK458422 LDG458414:LDG458422 LNC458414:LNC458422 LWY458414:LWY458422 MGU458414:MGU458422 MQQ458414:MQQ458422 NAM458414:NAM458422 NKI458414:NKI458422 NUE458414:NUE458422 OEA458414:OEA458422 ONW458414:ONW458422 OXS458414:OXS458422 PHO458414:PHO458422 PRK458414:PRK458422 QBG458414:QBG458422 QLC458414:QLC458422 QUY458414:QUY458422 REU458414:REU458422 ROQ458414:ROQ458422 RYM458414:RYM458422 SII458414:SII458422 SSE458414:SSE458422 TCA458414:TCA458422 TLW458414:TLW458422 TVS458414:TVS458422 UFO458414:UFO458422 UPK458414:UPK458422 UZG458414:UZG458422 VJC458414:VJC458422 VSY458414:VSY458422 WCU458414:WCU458422 WMQ458414:WMQ458422 WWM458414:WWM458422 AE523950:AE523958 KA523950:KA523958 TW523950:TW523958 ADS523950:ADS523958 ANO523950:ANO523958 AXK523950:AXK523958 BHG523950:BHG523958 BRC523950:BRC523958 CAY523950:CAY523958 CKU523950:CKU523958 CUQ523950:CUQ523958 DEM523950:DEM523958 DOI523950:DOI523958 DYE523950:DYE523958 EIA523950:EIA523958 ERW523950:ERW523958 FBS523950:FBS523958 FLO523950:FLO523958 FVK523950:FVK523958 GFG523950:GFG523958 GPC523950:GPC523958 GYY523950:GYY523958 HIU523950:HIU523958 HSQ523950:HSQ523958 ICM523950:ICM523958 IMI523950:IMI523958 IWE523950:IWE523958 JGA523950:JGA523958 JPW523950:JPW523958 JZS523950:JZS523958 KJO523950:KJO523958 KTK523950:KTK523958 LDG523950:LDG523958 LNC523950:LNC523958 LWY523950:LWY523958 MGU523950:MGU523958 MQQ523950:MQQ523958 NAM523950:NAM523958 NKI523950:NKI523958 NUE523950:NUE523958 OEA523950:OEA523958 ONW523950:ONW523958 OXS523950:OXS523958 PHO523950:PHO523958 PRK523950:PRK523958 QBG523950:QBG523958 QLC523950:QLC523958 QUY523950:QUY523958 REU523950:REU523958 ROQ523950:ROQ523958 RYM523950:RYM523958 SII523950:SII523958 SSE523950:SSE523958 TCA523950:TCA523958 TLW523950:TLW523958 TVS523950:TVS523958 UFO523950:UFO523958 UPK523950:UPK523958 UZG523950:UZG523958 VJC523950:VJC523958 VSY523950:VSY523958 WCU523950:WCU523958 WMQ523950:WMQ523958 WWM523950:WWM523958 AE589486:AE589494 KA589486:KA589494 TW589486:TW589494 ADS589486:ADS589494 ANO589486:ANO589494 AXK589486:AXK589494 BHG589486:BHG589494 BRC589486:BRC589494 CAY589486:CAY589494 CKU589486:CKU589494 CUQ589486:CUQ589494 DEM589486:DEM589494 DOI589486:DOI589494 DYE589486:DYE589494 EIA589486:EIA589494 ERW589486:ERW589494 FBS589486:FBS589494 FLO589486:FLO589494 FVK589486:FVK589494 GFG589486:GFG589494 GPC589486:GPC589494 GYY589486:GYY589494 HIU589486:HIU589494 HSQ589486:HSQ589494 ICM589486:ICM589494 IMI589486:IMI589494 IWE589486:IWE589494 JGA589486:JGA589494 JPW589486:JPW589494 JZS589486:JZS589494 KJO589486:KJO589494 KTK589486:KTK589494 LDG589486:LDG589494 LNC589486:LNC589494 LWY589486:LWY589494 MGU589486:MGU589494 MQQ589486:MQQ589494 NAM589486:NAM589494 NKI589486:NKI589494 NUE589486:NUE589494 OEA589486:OEA589494 ONW589486:ONW589494 OXS589486:OXS589494 PHO589486:PHO589494 PRK589486:PRK589494 QBG589486:QBG589494 QLC589486:QLC589494 QUY589486:QUY589494 REU589486:REU589494 ROQ589486:ROQ589494 RYM589486:RYM589494 SII589486:SII589494 SSE589486:SSE589494 TCA589486:TCA589494 TLW589486:TLW589494 TVS589486:TVS589494 UFO589486:UFO589494 UPK589486:UPK589494 UZG589486:UZG589494 VJC589486:VJC589494 VSY589486:VSY589494 WCU589486:WCU589494 WMQ589486:WMQ589494 WWM589486:WWM589494 AE655022:AE655030 KA655022:KA655030 TW655022:TW655030 ADS655022:ADS655030 ANO655022:ANO655030 AXK655022:AXK655030 BHG655022:BHG655030 BRC655022:BRC655030 CAY655022:CAY655030 CKU655022:CKU655030 CUQ655022:CUQ655030 DEM655022:DEM655030 DOI655022:DOI655030 DYE655022:DYE655030 EIA655022:EIA655030 ERW655022:ERW655030 FBS655022:FBS655030 FLO655022:FLO655030 FVK655022:FVK655030 GFG655022:GFG655030 GPC655022:GPC655030 GYY655022:GYY655030 HIU655022:HIU655030 HSQ655022:HSQ655030 ICM655022:ICM655030 IMI655022:IMI655030 IWE655022:IWE655030 JGA655022:JGA655030 JPW655022:JPW655030 JZS655022:JZS655030 KJO655022:KJO655030 KTK655022:KTK655030 LDG655022:LDG655030 LNC655022:LNC655030 LWY655022:LWY655030 MGU655022:MGU655030 MQQ655022:MQQ655030 NAM655022:NAM655030 NKI655022:NKI655030 NUE655022:NUE655030 OEA655022:OEA655030 ONW655022:ONW655030 OXS655022:OXS655030 PHO655022:PHO655030 PRK655022:PRK655030 QBG655022:QBG655030 QLC655022:QLC655030 QUY655022:QUY655030 REU655022:REU655030 ROQ655022:ROQ655030 RYM655022:RYM655030 SII655022:SII655030 SSE655022:SSE655030 TCA655022:TCA655030 TLW655022:TLW655030 TVS655022:TVS655030 UFO655022:UFO655030 UPK655022:UPK655030 UZG655022:UZG655030 VJC655022:VJC655030 VSY655022:VSY655030 WCU655022:WCU655030 WMQ655022:WMQ655030 WWM655022:WWM655030 AE720558:AE720566 KA720558:KA720566 TW720558:TW720566 ADS720558:ADS720566 ANO720558:ANO720566 AXK720558:AXK720566 BHG720558:BHG720566 BRC720558:BRC720566 CAY720558:CAY720566 CKU720558:CKU720566 CUQ720558:CUQ720566 DEM720558:DEM720566 DOI720558:DOI720566 DYE720558:DYE720566 EIA720558:EIA720566 ERW720558:ERW720566 FBS720558:FBS720566 FLO720558:FLO720566 FVK720558:FVK720566 GFG720558:GFG720566 GPC720558:GPC720566 GYY720558:GYY720566 HIU720558:HIU720566 HSQ720558:HSQ720566 ICM720558:ICM720566 IMI720558:IMI720566 IWE720558:IWE720566 JGA720558:JGA720566 JPW720558:JPW720566 JZS720558:JZS720566 KJO720558:KJO720566 KTK720558:KTK720566 LDG720558:LDG720566 LNC720558:LNC720566 LWY720558:LWY720566 MGU720558:MGU720566 MQQ720558:MQQ720566 NAM720558:NAM720566 NKI720558:NKI720566 NUE720558:NUE720566 OEA720558:OEA720566 ONW720558:ONW720566 OXS720558:OXS720566 PHO720558:PHO720566 PRK720558:PRK720566 QBG720558:QBG720566 QLC720558:QLC720566 QUY720558:QUY720566 REU720558:REU720566 ROQ720558:ROQ720566 RYM720558:RYM720566 SII720558:SII720566 SSE720558:SSE720566 TCA720558:TCA720566 TLW720558:TLW720566 TVS720558:TVS720566 UFO720558:UFO720566 UPK720558:UPK720566 UZG720558:UZG720566 VJC720558:VJC720566 VSY720558:VSY720566 WCU720558:WCU720566 WMQ720558:WMQ720566 WWM720558:WWM720566 AE786094:AE786102 KA786094:KA786102 TW786094:TW786102 ADS786094:ADS786102 ANO786094:ANO786102 AXK786094:AXK786102 BHG786094:BHG786102 BRC786094:BRC786102 CAY786094:CAY786102 CKU786094:CKU786102 CUQ786094:CUQ786102 DEM786094:DEM786102 DOI786094:DOI786102 DYE786094:DYE786102 EIA786094:EIA786102 ERW786094:ERW786102 FBS786094:FBS786102 FLO786094:FLO786102 FVK786094:FVK786102 GFG786094:GFG786102 GPC786094:GPC786102 GYY786094:GYY786102 HIU786094:HIU786102 HSQ786094:HSQ786102 ICM786094:ICM786102 IMI786094:IMI786102 IWE786094:IWE786102 JGA786094:JGA786102 JPW786094:JPW786102 JZS786094:JZS786102 KJO786094:KJO786102 KTK786094:KTK786102 LDG786094:LDG786102 LNC786094:LNC786102 LWY786094:LWY786102 MGU786094:MGU786102 MQQ786094:MQQ786102 NAM786094:NAM786102 NKI786094:NKI786102 NUE786094:NUE786102 OEA786094:OEA786102 ONW786094:ONW786102 OXS786094:OXS786102 PHO786094:PHO786102 PRK786094:PRK786102 QBG786094:QBG786102 QLC786094:QLC786102 QUY786094:QUY786102 REU786094:REU786102 ROQ786094:ROQ786102 RYM786094:RYM786102 SII786094:SII786102 SSE786094:SSE786102 TCA786094:TCA786102 TLW786094:TLW786102 TVS786094:TVS786102 UFO786094:UFO786102 UPK786094:UPK786102 UZG786094:UZG786102 VJC786094:VJC786102 VSY786094:VSY786102 WCU786094:WCU786102 WMQ786094:WMQ786102 WWM786094:WWM786102 AE851630:AE851638 KA851630:KA851638 TW851630:TW851638 ADS851630:ADS851638 ANO851630:ANO851638 AXK851630:AXK851638 BHG851630:BHG851638 BRC851630:BRC851638 CAY851630:CAY851638 CKU851630:CKU851638 CUQ851630:CUQ851638 DEM851630:DEM851638 DOI851630:DOI851638 DYE851630:DYE851638 EIA851630:EIA851638 ERW851630:ERW851638 FBS851630:FBS851638 FLO851630:FLO851638 FVK851630:FVK851638 GFG851630:GFG851638 GPC851630:GPC851638 GYY851630:GYY851638 HIU851630:HIU851638 HSQ851630:HSQ851638 ICM851630:ICM851638 IMI851630:IMI851638 IWE851630:IWE851638 JGA851630:JGA851638 JPW851630:JPW851638 JZS851630:JZS851638 KJO851630:KJO851638 KTK851630:KTK851638 LDG851630:LDG851638 LNC851630:LNC851638 LWY851630:LWY851638 MGU851630:MGU851638 MQQ851630:MQQ851638 NAM851630:NAM851638 NKI851630:NKI851638 NUE851630:NUE851638 OEA851630:OEA851638 ONW851630:ONW851638 OXS851630:OXS851638 PHO851630:PHO851638 PRK851630:PRK851638 QBG851630:QBG851638 QLC851630:QLC851638 QUY851630:QUY851638 REU851630:REU851638 ROQ851630:ROQ851638 RYM851630:RYM851638 SII851630:SII851638 SSE851630:SSE851638 TCA851630:TCA851638 TLW851630:TLW851638 TVS851630:TVS851638 UFO851630:UFO851638 UPK851630:UPK851638 UZG851630:UZG851638 VJC851630:VJC851638 VSY851630:VSY851638 WCU851630:WCU851638 WMQ851630:WMQ851638 WWM851630:WWM851638 AE917166:AE917174 KA917166:KA917174 TW917166:TW917174 ADS917166:ADS917174 ANO917166:ANO917174 AXK917166:AXK917174 BHG917166:BHG917174 BRC917166:BRC917174 CAY917166:CAY917174 CKU917166:CKU917174 CUQ917166:CUQ917174 DEM917166:DEM917174 DOI917166:DOI917174 DYE917166:DYE917174 EIA917166:EIA917174 ERW917166:ERW917174 FBS917166:FBS917174 FLO917166:FLO917174 FVK917166:FVK917174 GFG917166:GFG917174 GPC917166:GPC917174 GYY917166:GYY917174 HIU917166:HIU917174 HSQ917166:HSQ917174 ICM917166:ICM917174 IMI917166:IMI917174 IWE917166:IWE917174 JGA917166:JGA917174 JPW917166:JPW917174 JZS917166:JZS917174 KJO917166:KJO917174 KTK917166:KTK917174 LDG917166:LDG917174 LNC917166:LNC917174 LWY917166:LWY917174 MGU917166:MGU917174 MQQ917166:MQQ917174 NAM917166:NAM917174 NKI917166:NKI917174 NUE917166:NUE917174 OEA917166:OEA917174 ONW917166:ONW917174 OXS917166:OXS917174 PHO917166:PHO917174 PRK917166:PRK917174 QBG917166:QBG917174 QLC917166:QLC917174 QUY917166:QUY917174 REU917166:REU917174 ROQ917166:ROQ917174 RYM917166:RYM917174 SII917166:SII917174 SSE917166:SSE917174 TCA917166:TCA917174 TLW917166:TLW917174 TVS917166:TVS917174 UFO917166:UFO917174 UPK917166:UPK917174 UZG917166:UZG917174 VJC917166:VJC917174 VSY917166:VSY917174 WCU917166:WCU917174 WMQ917166:WMQ917174 WWM917166:WWM917174 AE982702:AE982710 KA982702:KA982710 TW982702:TW982710 ADS982702:ADS982710 ANO982702:ANO982710 AXK982702:AXK982710 BHG982702:BHG982710 BRC982702:BRC982710 CAY982702:CAY982710 CKU982702:CKU982710 CUQ982702:CUQ982710 DEM982702:DEM982710 DOI982702:DOI982710 DYE982702:DYE982710 EIA982702:EIA982710 ERW982702:ERW982710 FBS982702:FBS982710 FLO982702:FLO982710 FVK982702:FVK982710 GFG982702:GFG982710 GPC982702:GPC982710 GYY982702:GYY982710 HIU982702:HIU982710 HSQ982702:HSQ982710 ICM982702:ICM982710 IMI982702:IMI982710 IWE982702:IWE982710 JGA982702:JGA982710 JPW982702:JPW982710 JZS982702:JZS982710 KJO982702:KJO982710 KTK982702:KTK982710 LDG982702:LDG982710 LNC982702:LNC982710 LWY982702:LWY982710 MGU982702:MGU982710 MQQ982702:MQQ982710 NAM982702:NAM982710 NKI982702:NKI982710 NUE982702:NUE982710 OEA982702:OEA982710 ONW982702:ONW982710 OXS982702:OXS982710 PHO982702:PHO982710 PRK982702:PRK982710 QBG982702:QBG982710 QLC982702:QLC982710 QUY982702:QUY982710 REU982702:REU982710 ROQ982702:ROQ982710 RYM982702:RYM982710 SII982702:SII982710 SSE982702:SSE982710 TCA982702:TCA982710 TLW982702:TLW982710 TVS982702:TVS982710 UFO982702:UFO982710 UPK982702:UPK982710 UZG982702:UZG982710 VJC982702:VJC982710 VSY982702:VSY982710 WCU982702:WCU982710 WMQ982702:WMQ982710 WWM982702:WWM982710" xr:uid="{00000000-0002-0000-0400-000006000000}">
      <formula1>"A, M"</formula1>
    </dataValidation>
    <dataValidation type="list" allowBlank="1" showInputMessage="1" showErrorMessage="1" sqref="H41:H50" xr:uid="{00000000-0002-0000-0400-000007000000}">
      <formula1>Proba</formula1>
    </dataValidation>
    <dataValidation type="list" allowBlank="1" showInputMessage="1" showErrorMessage="1" sqref="I41:I50" xr:uid="{00000000-0002-0000-0400-000008000000}">
      <formula1>Impac</formula1>
    </dataValidation>
    <dataValidation type="list" allowBlank="1" showInputMessage="1" showErrorMessage="1" sqref="G41" xr:uid="{00000000-0002-0000-0400-000009000000}">
      <formula1>Riesgo1</formula1>
    </dataValidation>
    <dataValidation type="list" allowBlank="1" showInputMessage="1" showErrorMessage="1" sqref="G42:G43" xr:uid="{00000000-0002-0000-0400-00000A000000}">
      <formula1>Riesgo2</formula1>
    </dataValidation>
    <dataValidation type="list" allowBlank="1" showInputMessage="1" showErrorMessage="1" sqref="G44:G47" xr:uid="{00000000-0002-0000-0400-00000B000000}">
      <formula1>Riesgo3</formula1>
    </dataValidation>
    <dataValidation type="list" allowBlank="1" showInputMessage="1" showErrorMessage="1" sqref="G48:G49" xr:uid="{00000000-0002-0000-0400-00000C000000}">
      <formula1>Riesgo4</formula1>
    </dataValidation>
    <dataValidation type="list" allowBlank="1" showInputMessage="1" showErrorMessage="1" sqref="G50" xr:uid="{00000000-0002-0000-0400-00000D000000}">
      <formula1>Riesgo5</formula1>
    </dataValidation>
    <dataValidation allowBlank="1" showInputMessage="1" showErrorMessage="1" prompt="Relaciona la causa seleccionada con el riesgo." sqref="G33:G35" xr:uid="{00000000-0002-0000-0400-00000E000000}"/>
    <dataValidation allowBlank="1" showInputMessage="1" showErrorMessage="1" prompt="Establece el criterio de Probabilidad del riesgo." sqref="H33:H35" xr:uid="{00000000-0002-0000-0400-00000F000000}"/>
    <dataValidation allowBlank="1" showInputMessage="1" showErrorMessage="1" prompt="Establece el criterio de Impacto del riesgo." sqref="I33:I35" xr:uid="{00000000-0002-0000-0400-000010000000}"/>
    <dataValidation allowBlank="1" showInputMessage="1" showErrorMessage="1" prompt="Relaciona la consecuencia de la materializacion del riesgo." sqref="F33:F35" xr:uid="{00000000-0002-0000-0400-000011000000}"/>
    <dataValidation allowBlank="1" showInputMessage="1" showErrorMessage="1" prompt="Relaciona las causas que pueden generar el riesgo." sqref="E33:E35" xr:uid="{00000000-0002-0000-0400-000012000000}"/>
    <dataValidation allowBlank="1" showInputMessage="1" showErrorMessage="1" prompt="Define el riesgo establecido." sqref="D33:D35" xr:uid="{00000000-0002-0000-0400-000013000000}"/>
    <dataValidation allowBlank="1" showInputMessage="1" showErrorMessage="1" prompt="Relaciona el número de riesgo." sqref="C33:C35" xr:uid="{00000000-0002-0000-0400-000014000000}"/>
    <dataValidation allowBlank="1" showInputMessage="1" showErrorMessage="1" prompt="Relaciona el nivel asociado a la causa seleccionada." sqref="J33:J35" xr:uid="{00000000-0002-0000-0400-000015000000}"/>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79"/>
  <sheetViews>
    <sheetView showGridLines="0" showRowColHeaders="0" topLeftCell="A16" zoomScale="90" zoomScaleNormal="90" workbookViewId="0">
      <selection activeCell="AD6" sqref="AD6"/>
    </sheetView>
  </sheetViews>
  <sheetFormatPr baseColWidth="10" defaultColWidth="0" defaultRowHeight="13.8" zeroHeight="1"/>
  <cols>
    <col min="1" max="1" width="1.33203125" style="90" customWidth="1"/>
    <col min="2" max="2" width="3.88671875" style="90" customWidth="1"/>
    <col min="3" max="3" width="4.33203125" style="90" customWidth="1"/>
    <col min="4" max="4" width="1.44140625" style="90" customWidth="1"/>
    <col min="5" max="5" width="2.6640625" style="90" customWidth="1"/>
    <col min="6" max="6" width="12.6640625" style="196" bestFit="1" customWidth="1"/>
    <col min="7" max="7" width="1.109375" style="195" customWidth="1"/>
    <col min="8" max="10" width="5.88671875" style="195" customWidth="1"/>
    <col min="11" max="11" width="6.6640625" style="195" customWidth="1"/>
    <col min="12" max="12" width="1.88671875" style="195" customWidth="1"/>
    <col min="13" max="15" width="5.88671875" style="195" customWidth="1"/>
    <col min="16" max="16" width="6.6640625" style="195" customWidth="1"/>
    <col min="17" max="17" width="1.88671875" style="195" customWidth="1"/>
    <col min="18" max="20" width="5.88671875" style="195" customWidth="1"/>
    <col min="21" max="21" width="6.6640625" style="195" customWidth="1"/>
    <col min="22" max="22" width="1.88671875" style="195" customWidth="1"/>
    <col min="23" max="23" width="5.88671875" style="196" customWidth="1"/>
    <col min="24" max="25" width="5.88671875" style="195" customWidth="1"/>
    <col min="26" max="26" width="6.6640625" style="195" customWidth="1"/>
    <col min="27" max="27" width="2" style="195" customWidth="1"/>
    <col min="28" max="30" width="5.88671875" style="195" customWidth="1"/>
    <col min="31" max="31" width="6.6640625" style="195" customWidth="1"/>
    <col min="32" max="32" width="2.109375" style="195" customWidth="1"/>
    <col min="33" max="33" width="4.33203125" style="195" hidden="1" customWidth="1"/>
    <col min="34" max="34" width="1.88671875" style="195" customWidth="1"/>
    <col min="35" max="36" width="10.33203125" style="195" hidden="1" customWidth="1"/>
    <col min="37" max="37" width="18.33203125" style="195" hidden="1" customWidth="1"/>
    <col min="38" max="38" width="5.5546875" style="195" hidden="1" customWidth="1"/>
    <col min="39" max="39" width="10.33203125" style="195" hidden="1" customWidth="1"/>
    <col min="40" max="16384" width="10.33203125" style="90" hidden="1"/>
  </cols>
  <sheetData>
    <row r="1" spans="1:37" s="90" customFormat="1" ht="5.25" customHeight="1">
      <c r="A1" s="46"/>
      <c r="B1" s="46"/>
      <c r="C1" s="46"/>
      <c r="D1" s="46"/>
      <c r="E1" s="46"/>
      <c r="F1" s="49"/>
      <c r="G1" s="46"/>
      <c r="H1" s="46"/>
      <c r="I1" s="46"/>
      <c r="J1" s="46"/>
      <c r="K1" s="46"/>
      <c r="L1" s="46"/>
      <c r="M1" s="46"/>
      <c r="N1" s="46"/>
      <c r="O1" s="46"/>
      <c r="P1" s="46"/>
      <c r="Q1" s="46"/>
      <c r="R1" s="46"/>
      <c r="S1" s="46"/>
      <c r="T1" s="46"/>
      <c r="U1" s="46"/>
      <c r="V1" s="46"/>
      <c r="W1" s="49"/>
      <c r="X1" s="46"/>
      <c r="Y1" s="46"/>
      <c r="Z1" s="46"/>
      <c r="AA1" s="46"/>
      <c r="AB1" s="46"/>
      <c r="AC1" s="46"/>
      <c r="AD1" s="46"/>
      <c r="AE1" s="46"/>
      <c r="AF1" s="46"/>
      <c r="AG1" s="46"/>
      <c r="AH1" s="46"/>
    </row>
    <row r="2" spans="1:37" s="90" customFormat="1" ht="6.75" customHeight="1">
      <c r="A2" s="46"/>
      <c r="F2" s="99"/>
      <c r="W2" s="99"/>
    </row>
    <row r="3" spans="1:37" s="90" customFormat="1">
      <c r="A3" s="46"/>
    </row>
    <row r="4" spans="1:37" s="40" customFormat="1" ht="14.4">
      <c r="A4" s="35"/>
      <c r="C4" s="36"/>
      <c r="D4" s="36"/>
      <c r="E4" s="36"/>
      <c r="F4" s="12"/>
      <c r="G4" s="37"/>
      <c r="H4" s="12"/>
      <c r="I4" s="38"/>
      <c r="J4" s="12"/>
      <c r="K4" s="38"/>
      <c r="L4" s="12"/>
      <c r="M4" s="38"/>
      <c r="N4"/>
      <c r="O4"/>
      <c r="P4"/>
      <c r="Q4"/>
      <c r="R4"/>
      <c r="S4"/>
      <c r="T4"/>
      <c r="U4"/>
      <c r="V4"/>
      <c r="W4"/>
      <c r="X4"/>
      <c r="Y4"/>
      <c r="Z4"/>
      <c r="AA4"/>
      <c r="AB4"/>
      <c r="AC4"/>
      <c r="AD4"/>
      <c r="AE4"/>
    </row>
    <row r="5" spans="1:37" s="40" customFormat="1" ht="14.4">
      <c r="A5" s="35"/>
      <c r="C5" s="36"/>
      <c r="D5" s="36"/>
      <c r="E5" s="36"/>
      <c r="F5" s="12"/>
      <c r="G5" s="37"/>
      <c r="H5" s="12"/>
      <c r="I5" s="38"/>
      <c r="J5" s="12"/>
      <c r="K5" s="38"/>
      <c r="L5" s="12"/>
      <c r="M5" s="38"/>
      <c r="N5"/>
      <c r="O5"/>
      <c r="P5"/>
      <c r="Q5"/>
      <c r="R5"/>
      <c r="S5"/>
      <c r="T5"/>
      <c r="U5"/>
      <c r="V5"/>
      <c r="W5"/>
      <c r="X5"/>
      <c r="Y5"/>
      <c r="Z5"/>
      <c r="AA5"/>
      <c r="AB5"/>
      <c r="AC5"/>
      <c r="AD5"/>
      <c r="AE5"/>
    </row>
    <row r="6" spans="1:37" s="40" customFormat="1" ht="14.4">
      <c r="A6" s="35"/>
      <c r="C6" s="36"/>
      <c r="D6" s="36"/>
      <c r="E6" s="36"/>
      <c r="F6" s="12"/>
      <c r="G6" s="37"/>
      <c r="H6" s="12"/>
      <c r="I6" s="38"/>
      <c r="J6" s="12"/>
      <c r="K6" s="38"/>
      <c r="L6" s="12"/>
      <c r="M6" s="38"/>
      <c r="N6"/>
      <c r="O6"/>
      <c r="P6"/>
      <c r="Q6"/>
      <c r="R6"/>
      <c r="S6"/>
      <c r="T6"/>
      <c r="U6"/>
      <c r="V6"/>
      <c r="W6"/>
      <c r="X6"/>
      <c r="Y6"/>
      <c r="Z6"/>
      <c r="AA6"/>
      <c r="AB6"/>
      <c r="AC6"/>
      <c r="AD6"/>
      <c r="AE6"/>
    </row>
    <row r="7" spans="1:37" s="40" customFormat="1" ht="14.4">
      <c r="A7" s="35"/>
      <c r="C7" s="36"/>
      <c r="D7" s="36"/>
      <c r="E7" s="36"/>
      <c r="F7" s="12"/>
      <c r="G7" s="37"/>
      <c r="H7" s="12"/>
      <c r="I7" s="38"/>
      <c r="J7" s="12"/>
      <c r="K7" s="38"/>
      <c r="L7" s="12"/>
      <c r="M7" s="38"/>
      <c r="N7"/>
      <c r="O7"/>
      <c r="P7"/>
      <c r="Q7"/>
      <c r="R7"/>
      <c r="S7"/>
      <c r="T7"/>
      <c r="U7"/>
      <c r="V7"/>
      <c r="W7"/>
      <c r="X7"/>
      <c r="Y7"/>
      <c r="Z7"/>
      <c r="AA7"/>
      <c r="AB7"/>
      <c r="AC7"/>
      <c r="AD7"/>
      <c r="AE7"/>
    </row>
    <row r="8" spans="1:37" s="40" customFormat="1" ht="21.6">
      <c r="A8" s="35"/>
      <c r="C8" s="204" t="s">
        <v>78</v>
      </c>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75"/>
      <c r="AG8" s="75"/>
      <c r="AH8" s="75"/>
      <c r="AI8" s="75"/>
      <c r="AJ8" s="75"/>
      <c r="AK8" s="75"/>
    </row>
    <row r="9" spans="1:37" s="90" customFormat="1">
      <c r="A9" s="46"/>
    </row>
    <row r="10" spans="1:37" s="90" customFormat="1">
      <c r="A10" s="46"/>
    </row>
    <row r="11" spans="1:37" s="90" customFormat="1">
      <c r="A11" s="46"/>
    </row>
    <row r="12" spans="1:37" s="90" customFormat="1" ht="7.5" customHeight="1">
      <c r="A12" s="46"/>
      <c r="B12" s="256" t="s">
        <v>4</v>
      </c>
      <c r="C12" s="256"/>
      <c r="D12" s="42"/>
      <c r="F12" s="255" t="str">
        <f>+Prioridad!E27</f>
        <v>Casi seguro</v>
      </c>
      <c r="G12" s="119"/>
      <c r="H12" s="120"/>
      <c r="I12" s="120"/>
      <c r="J12" s="120"/>
      <c r="K12" s="121"/>
      <c r="L12" s="119"/>
      <c r="M12" s="120"/>
      <c r="N12" s="120"/>
      <c r="O12" s="120"/>
      <c r="P12" s="121"/>
      <c r="Q12" s="122"/>
      <c r="R12" s="123"/>
      <c r="S12" s="123"/>
      <c r="T12" s="123"/>
      <c r="U12" s="124"/>
      <c r="V12" s="122"/>
      <c r="W12" s="123"/>
      <c r="X12" s="123"/>
      <c r="Y12" s="123"/>
      <c r="Z12" s="124"/>
      <c r="AA12" s="122"/>
      <c r="AB12" s="123"/>
      <c r="AC12" s="123"/>
      <c r="AD12" s="123"/>
      <c r="AE12" s="124"/>
      <c r="AH12" s="45"/>
      <c r="AI12" s="45"/>
      <c r="AJ12" s="45"/>
      <c r="AK12" s="45"/>
    </row>
    <row r="13" spans="1:37" s="90" customFormat="1">
      <c r="A13" s="48"/>
      <c r="B13" s="256"/>
      <c r="C13" s="256"/>
      <c r="D13" s="43"/>
      <c r="F13" s="255"/>
      <c r="G13" s="125"/>
      <c r="H13" s="126" t="str">
        <f>IF(AND(Prioridad!$E$15=5,Prioridad!$F$15=1),Prioridad!$D$15,"")</f>
        <v/>
      </c>
      <c r="I13" s="127" t="str">
        <f>IF(AND(Prioridad!$E$16=5,Prioridad!$F$16=1),Prioridad!$D$16,"")</f>
        <v/>
      </c>
      <c r="J13" s="127" t="str">
        <f>IF(AND(Prioridad!$E$17=5,Prioridad!$F$17=1),Prioridad!$D$17,"")</f>
        <v/>
      </c>
      <c r="K13" s="128"/>
      <c r="L13" s="125"/>
      <c r="M13" s="126" t="str">
        <f>IF(AND(Prioridad!$E$15=5,Prioridad!$F$15=2),Prioridad!$D$15,"")</f>
        <v/>
      </c>
      <c r="N13" s="127" t="str">
        <f>IF(AND(Prioridad!$E$16=5,Prioridad!$F$16=2),Prioridad!$D$16,"")</f>
        <v/>
      </c>
      <c r="O13" s="127" t="str">
        <f>IF(AND(Prioridad!$E$17=5,Prioridad!$F$17=2),Prioridad!$D$17,"")</f>
        <v/>
      </c>
      <c r="P13" s="128"/>
      <c r="Q13" s="129"/>
      <c r="R13" s="130" t="str">
        <f>IF(AND(Prioridad!$E$15=5,Prioridad!$F$15=3),Prioridad!$D$15,"")</f>
        <v/>
      </c>
      <c r="S13" s="130" t="str">
        <f>IF(AND(Prioridad!$E$16=5,Prioridad!$F$16=3),Prioridad!$D$16,"")</f>
        <v/>
      </c>
      <c r="T13" s="130" t="str">
        <f>IF(AND(Prioridad!$E$17=5,Prioridad!$F$17=3),Prioridad!$D$17,"")</f>
        <v/>
      </c>
      <c r="U13" s="131"/>
      <c r="V13" s="129"/>
      <c r="W13" s="130" t="str">
        <f>IF(AND(Prioridad!$E$15=5,Prioridad!$F$15=4),Prioridad!$D$15,"")</f>
        <v/>
      </c>
      <c r="X13" s="130" t="str">
        <f>IF(AND(Prioridad!$E$16=5,Prioridad!$F$16=4),Prioridad!$D$16,"")</f>
        <v/>
      </c>
      <c r="Y13" s="130" t="str">
        <f>IF(AND(Prioridad!$E$17=5,Prioridad!$F$17=4),Prioridad!$D$17,"")</f>
        <v/>
      </c>
      <c r="Z13" s="131"/>
      <c r="AA13" s="132"/>
      <c r="AB13" s="130" t="str">
        <f>IF(AND(Prioridad!$E$15=5,Prioridad!$F$15=5),Prioridad!$D$15,"")</f>
        <v/>
      </c>
      <c r="AC13" s="130" t="str">
        <f>IF(AND(Prioridad!$E$16=5,Prioridad!$F$16=5),Prioridad!$D$16,"")</f>
        <v/>
      </c>
      <c r="AD13" s="130" t="str">
        <f>IF(AND(Prioridad!$E$17=5,Prioridad!$F$17=5),Prioridad!$D$17,"")</f>
        <v/>
      </c>
      <c r="AE13" s="133"/>
      <c r="AH13" s="45"/>
      <c r="AI13" s="45"/>
      <c r="AJ13" s="45"/>
      <c r="AK13" s="45"/>
    </row>
    <row r="14" spans="1:37" s="90" customFormat="1">
      <c r="A14" s="48"/>
      <c r="B14" s="256"/>
      <c r="C14" s="256"/>
      <c r="D14" s="43"/>
      <c r="F14" s="255"/>
      <c r="G14" s="134"/>
      <c r="H14" s="127" t="str">
        <f>IF(AND(Prioridad!$E$18=5,Prioridad!$F$18=1),Prioridad!$D$18,"")</f>
        <v/>
      </c>
      <c r="I14" s="127" t="str">
        <f>IF(AND(Prioridad!$E$19=5,Prioridad!$F$19=1),Prioridad!$D$19,"")</f>
        <v/>
      </c>
      <c r="J14" s="127" t="str">
        <f>IF(AND(Prioridad!$E$20=5,Prioridad!$F$20=1),Prioridad!$D$20,"")</f>
        <v/>
      </c>
      <c r="K14" s="135" t="str">
        <f>IF(AND(Prioridad!$E$24=5,Prioridad!$F$24=1),Prioridad!$D$24,"")</f>
        <v/>
      </c>
      <c r="L14" s="134"/>
      <c r="M14" s="127" t="str">
        <f>IF(AND(Prioridad!$E$18=5,Prioridad!$F$18=2),Prioridad!$D$18,"")</f>
        <v/>
      </c>
      <c r="N14" s="127" t="str">
        <f>IF(AND(Prioridad!$E$19=5,Prioridad!$F$19=2),Prioridad!$D$19,"")</f>
        <v/>
      </c>
      <c r="O14" s="127" t="str">
        <f>IF(AND(Prioridad!$E$20=5,Prioridad!$F$20=2),Prioridad!$D$20,"")</f>
        <v/>
      </c>
      <c r="P14" s="127" t="str">
        <f>IF(AND(Prioridad!$E$24=5,Prioridad!$F$24=2),Prioridad!$D$24,"")</f>
        <v/>
      </c>
      <c r="Q14" s="129"/>
      <c r="R14" s="130" t="str">
        <f>IF(AND(Prioridad!$E$18=5,Prioridad!$F$18=3),Prioridad!$D$18,"")</f>
        <v/>
      </c>
      <c r="S14" s="130" t="str">
        <f>IF(AND(Prioridad!$E$19=5,Prioridad!$F$19=3),Prioridad!$D$19,"")</f>
        <v/>
      </c>
      <c r="T14" s="130" t="str">
        <f>IF(AND(Prioridad!$E$20=5,Prioridad!$F$20=3),Prioridad!$D$20,"")</f>
        <v/>
      </c>
      <c r="U14" s="130" t="str">
        <f>IF(AND(Prioridad!$E$24=5,Prioridad!$F$24=3),Prioridad!$D$24,"")</f>
        <v/>
      </c>
      <c r="V14" s="129"/>
      <c r="W14" s="130" t="str">
        <f>IF(AND(Prioridad!$E$18=5,Prioridad!$F$18=4),Prioridad!$D$18,"")</f>
        <v/>
      </c>
      <c r="X14" s="130" t="str">
        <f>IF(AND(Prioridad!$E$19=5,Prioridad!$F$19=4),Prioridad!$D$19,"")</f>
        <v/>
      </c>
      <c r="Y14" s="130" t="str">
        <f>IF(AND(Prioridad!$E$20=5,Prioridad!$F$20=4),Prioridad!$D$20,"")</f>
        <v/>
      </c>
      <c r="Z14" s="130" t="str">
        <f>IF(AND(Prioridad!$E$24=5,Prioridad!$F$24=4),Prioridad!$D$24,"")</f>
        <v/>
      </c>
      <c r="AA14" s="132"/>
      <c r="AB14" s="130" t="str">
        <f>IF(AND(Prioridad!$E$18=5,Prioridad!$F$18=5),Prioridad!$D$18,"")</f>
        <v/>
      </c>
      <c r="AC14" s="130" t="str">
        <f>IF(AND(Prioridad!$E$19=5,Prioridad!$F$19=5),Prioridad!$D$19,"")</f>
        <v/>
      </c>
      <c r="AD14" s="130" t="str">
        <f>IF(AND(Prioridad!$E$20=5,Prioridad!$F$20=5),Prioridad!$D$20,"")</f>
        <v/>
      </c>
      <c r="AE14" s="130" t="str">
        <f>IF(AND(Prioridad!$E$24=5,Prioridad!$F$24=5),Prioridad!$D$24,"")</f>
        <v/>
      </c>
      <c r="AH14" s="45"/>
      <c r="AI14" s="45"/>
      <c r="AJ14" s="45"/>
      <c r="AK14" s="45"/>
    </row>
    <row r="15" spans="1:37" s="90" customFormat="1">
      <c r="A15" s="48"/>
      <c r="B15" s="256"/>
      <c r="C15" s="256"/>
      <c r="D15" s="43"/>
      <c r="F15" s="255"/>
      <c r="G15" s="134"/>
      <c r="H15" s="127" t="str">
        <f>IF(AND(Prioridad!$E$21=5,Prioridad!$F$21=1),Prioridad!$D$21,"")</f>
        <v/>
      </c>
      <c r="I15" s="127" t="str">
        <f>IF(AND(Prioridad!$E$22=5,Prioridad!$F$22=1),Prioridad!$D$22,"")</f>
        <v/>
      </c>
      <c r="J15" s="127" t="str">
        <f>IF(AND(Prioridad!$E$23=5,Prioridad!$F$23=1),Prioridad!$D$23,"")</f>
        <v/>
      </c>
      <c r="K15" s="128"/>
      <c r="L15" s="134"/>
      <c r="M15" s="127" t="str">
        <f>IF(AND(Prioridad!$E$21=5,Prioridad!$F$21=2),Prioridad!$D$21,"")</f>
        <v/>
      </c>
      <c r="N15" s="127" t="str">
        <f>IF(AND(Prioridad!$E$22=5,Prioridad!$F$22=2),Prioridad!$D$22,"")</f>
        <v/>
      </c>
      <c r="O15" s="127" t="str">
        <f>IF(AND(Prioridad!$E$23=5,Prioridad!$F$23=2),Prioridad!$D$23,"")</f>
        <v/>
      </c>
      <c r="P15" s="128"/>
      <c r="Q15" s="129"/>
      <c r="R15" s="130" t="str">
        <f>IF(AND(Prioridad!$E$21=5,Prioridad!$F$21=3),Prioridad!$D$21,"")</f>
        <v/>
      </c>
      <c r="S15" s="130" t="str">
        <f>IF(AND(Prioridad!$E$22=5,Prioridad!$F$22=3),Prioridad!$D$22,"")</f>
        <v/>
      </c>
      <c r="T15" s="130" t="str">
        <f>IF(AND(Prioridad!$E$23=5,Prioridad!$F$23=3),Prioridad!$D$23,"")</f>
        <v/>
      </c>
      <c r="U15" s="131"/>
      <c r="V15" s="129"/>
      <c r="W15" s="130" t="str">
        <f>IF(AND(Prioridad!$E$21=5,Prioridad!$F$21=4),Prioridad!$D$21,"")</f>
        <v/>
      </c>
      <c r="X15" s="130" t="str">
        <f>IF(AND(Prioridad!$E$22=5,Prioridad!$F$22=4),Prioridad!$D$22,"")</f>
        <v/>
      </c>
      <c r="Y15" s="130" t="str">
        <f>IF(AND(Prioridad!$E$23=5,Prioridad!$F$23=4),Prioridad!$D$23,"")</f>
        <v/>
      </c>
      <c r="Z15" s="131"/>
      <c r="AA15" s="132"/>
      <c r="AB15" s="130" t="str">
        <f>IF(AND(Prioridad!$E$21=5,Prioridad!$F$21=5),Prioridad!$D$21,"")</f>
        <v/>
      </c>
      <c r="AC15" s="130" t="str">
        <f>IF(AND(Prioridad!$E$22=5,Prioridad!$F$22=5),Prioridad!$D$22,"")</f>
        <v/>
      </c>
      <c r="AD15" s="130" t="str">
        <f>IF(AND(Prioridad!$E$23=5,Prioridad!$F$23=5),Prioridad!$D$23,"")</f>
        <v/>
      </c>
      <c r="AE15" s="131"/>
      <c r="AH15" s="45"/>
      <c r="AI15" s="45"/>
      <c r="AJ15" s="45"/>
      <c r="AK15" s="45"/>
    </row>
    <row r="16" spans="1:37" s="90" customFormat="1" ht="7.5" customHeight="1">
      <c r="A16" s="48"/>
      <c r="B16" s="256"/>
      <c r="C16" s="256"/>
      <c r="D16" s="43"/>
      <c r="F16" s="255"/>
      <c r="G16" s="136"/>
      <c r="H16" s="137"/>
      <c r="I16" s="137"/>
      <c r="J16" s="137"/>
      <c r="K16" s="138"/>
      <c r="L16" s="136"/>
      <c r="M16" s="137"/>
      <c r="N16" s="137"/>
      <c r="O16" s="137"/>
      <c r="P16" s="138"/>
      <c r="Q16" s="139"/>
      <c r="R16" s="140"/>
      <c r="S16" s="140"/>
      <c r="T16" s="140"/>
      <c r="U16" s="141"/>
      <c r="V16" s="139"/>
      <c r="W16" s="140"/>
      <c r="X16" s="140"/>
      <c r="Y16" s="140"/>
      <c r="Z16" s="141"/>
      <c r="AA16" s="139"/>
      <c r="AB16" s="140"/>
      <c r="AC16" s="140"/>
      <c r="AD16" s="140"/>
      <c r="AE16" s="141"/>
      <c r="AH16" s="45"/>
      <c r="AI16" s="45"/>
      <c r="AJ16" s="45"/>
      <c r="AK16" s="45"/>
    </row>
    <row r="17" spans="1:37" s="90" customFormat="1" ht="7.5" customHeight="1">
      <c r="A17" s="48"/>
      <c r="B17" s="256"/>
      <c r="C17" s="256"/>
      <c r="D17" s="43"/>
      <c r="F17" s="255" t="str">
        <f>+Prioridad!E28</f>
        <v>Probable</v>
      </c>
      <c r="G17" s="142"/>
      <c r="H17" s="143"/>
      <c r="I17" s="143"/>
      <c r="J17" s="143"/>
      <c r="K17" s="144"/>
      <c r="L17" s="119"/>
      <c r="M17" s="120"/>
      <c r="N17" s="120"/>
      <c r="O17" s="120"/>
      <c r="P17" s="121"/>
      <c r="Q17" s="119"/>
      <c r="R17" s="120"/>
      <c r="S17" s="120"/>
      <c r="T17" s="120"/>
      <c r="U17" s="121"/>
      <c r="V17" s="122"/>
      <c r="W17" s="123"/>
      <c r="X17" s="123"/>
      <c r="Y17" s="123"/>
      <c r="Z17" s="124"/>
      <c r="AA17" s="122"/>
      <c r="AB17" s="123"/>
      <c r="AC17" s="123"/>
      <c r="AD17" s="123"/>
      <c r="AE17" s="124"/>
      <c r="AH17" s="45"/>
      <c r="AI17" s="45"/>
      <c r="AJ17" s="45"/>
      <c r="AK17" s="45"/>
    </row>
    <row r="18" spans="1:37" s="90" customFormat="1">
      <c r="A18" s="48"/>
      <c r="B18" s="256"/>
      <c r="C18" s="256"/>
      <c r="D18" s="43"/>
      <c r="F18" s="255"/>
      <c r="G18" s="145"/>
      <c r="H18" s="146" t="str">
        <f>IF(AND(Prioridad!$E$15=4,Prioridad!$F$15=1),Prioridad!$D$15,"")</f>
        <v/>
      </c>
      <c r="I18" s="146" t="str">
        <f>IF(AND(Prioridad!$E$16=4,Prioridad!$F$16=1),Prioridad!$D$16,"")</f>
        <v/>
      </c>
      <c r="J18" s="146" t="str">
        <f>IF(AND(Prioridad!$E$17=4,Prioridad!$F$17=1),Prioridad!$D$17,"")</f>
        <v/>
      </c>
      <c r="K18" s="147"/>
      <c r="L18" s="125"/>
      <c r="M18" s="126" t="str">
        <f>IF(AND(Prioridad!$E$15=4,Prioridad!$F$15=2),Prioridad!$D$15,"")</f>
        <v/>
      </c>
      <c r="N18" s="127" t="str">
        <f>IF(AND(Prioridad!$E$16=4,Prioridad!$F$16=2),Prioridad!$D$16,"")</f>
        <v/>
      </c>
      <c r="O18" s="127" t="str">
        <f>IF(AND(Prioridad!$E$17=4,Prioridad!$F$17=2),Prioridad!$D$17,"")</f>
        <v/>
      </c>
      <c r="P18" s="128"/>
      <c r="Q18" s="125"/>
      <c r="R18" s="126" t="str">
        <f>IF(AND(Prioridad!$E$15=4,Prioridad!$F$15=3),Prioridad!$D$15,"")</f>
        <v/>
      </c>
      <c r="S18" s="127" t="str">
        <f>IF(AND(Prioridad!$E$16=4,Prioridad!$F$16=3),Prioridad!$D$16,"")</f>
        <v/>
      </c>
      <c r="T18" s="127" t="str">
        <f>IF(AND(Prioridad!$E$17=4,Prioridad!$F$17=3),Prioridad!$D$17,"")</f>
        <v/>
      </c>
      <c r="U18" s="128"/>
      <c r="V18" s="129"/>
      <c r="W18" s="130" t="str">
        <f>IF(AND(Prioridad!$E$15=4,Prioridad!$F$15=4),Prioridad!$D$15,"")</f>
        <v/>
      </c>
      <c r="X18" s="130" t="str">
        <f>IF(AND(Prioridad!$E$16=4,Prioridad!$F$16=4),Prioridad!$D$16,"")</f>
        <v/>
      </c>
      <c r="Y18" s="130" t="str">
        <f>IF(AND(Prioridad!$E$17=4,Prioridad!$F$17=4),Prioridad!$D$17,"")</f>
        <v/>
      </c>
      <c r="Z18" s="131"/>
      <c r="AA18" s="132"/>
      <c r="AB18" s="130" t="str">
        <f>IF(AND(Prioridad!$E$15=4,Prioridad!$F$15=5),Prioridad!$D$15,"")</f>
        <v/>
      </c>
      <c r="AC18" s="130" t="str">
        <f>IF(AND(Prioridad!$E$16=4,Prioridad!$F$16=5),Prioridad!$D$16,"")</f>
        <v/>
      </c>
      <c r="AD18" s="130" t="str">
        <f>IF(AND(Prioridad!$E$17=4,Prioridad!$F$17=5),Prioridad!$D$17,"")</f>
        <v/>
      </c>
      <c r="AE18" s="133"/>
      <c r="AH18" s="45"/>
      <c r="AI18" s="45"/>
      <c r="AJ18" s="45"/>
      <c r="AK18" s="45"/>
    </row>
    <row r="19" spans="1:37" s="90" customFormat="1">
      <c r="A19" s="48"/>
      <c r="B19" s="256"/>
      <c r="C19" s="256"/>
      <c r="D19" s="43"/>
      <c r="F19" s="255"/>
      <c r="G19" s="145"/>
      <c r="H19" s="146" t="str">
        <f>IF(AND(Prioridad!$E$18=4,Prioridad!$F$18=1),Prioridad!$D$18,"")</f>
        <v/>
      </c>
      <c r="I19" s="146" t="str">
        <f>IF(AND(Prioridad!$E$19=4,Prioridad!$F$19=1),Prioridad!$D$19,"")</f>
        <v/>
      </c>
      <c r="J19" s="146" t="str">
        <f>IF(AND(Prioridad!$E$20=4,Prioridad!$F$20=1),Prioridad!$D$20,"")</f>
        <v/>
      </c>
      <c r="K19" s="146" t="str">
        <f>IF(AND(Prioridad!$E$24=4,Prioridad!$F$24=1),Prioridad!$D$24,"")</f>
        <v/>
      </c>
      <c r="L19" s="134"/>
      <c r="M19" s="127" t="str">
        <f>IF(AND(Prioridad!$E$18=4,Prioridad!$F$18=2),Prioridad!$D$18,"")</f>
        <v/>
      </c>
      <c r="N19" s="127" t="str">
        <f>IF(AND(Prioridad!$E$19=4,Prioridad!$F$19=2),Prioridad!$D$19,"")</f>
        <v/>
      </c>
      <c r="O19" s="127" t="str">
        <f>IF(AND(Prioridad!$E$20=4,Prioridad!$F$20=2),Prioridad!$D$20,"")</f>
        <v/>
      </c>
      <c r="P19" s="127" t="str">
        <f>IF(AND(Prioridad!$E$24=4,Prioridad!$F$24=2),Prioridad!$D$24,"")</f>
        <v/>
      </c>
      <c r="Q19" s="134"/>
      <c r="R19" s="127" t="str">
        <f>IF(AND(Prioridad!$E$18=4,Prioridad!$F$18=3),Prioridad!$D$18,"")</f>
        <v/>
      </c>
      <c r="S19" s="127" t="str">
        <f>IF(AND(Prioridad!$E$19=4,Prioridad!$F$19=3),Prioridad!$D$19,"")</f>
        <v/>
      </c>
      <c r="T19" s="127" t="str">
        <f>IF(AND(Prioridad!$E$20=4,Prioridad!$F$20=3),Prioridad!$D$20,"")</f>
        <v/>
      </c>
      <c r="U19" s="127" t="str">
        <f>IF(AND(Prioridad!$E$24=4,Prioridad!$F$24=3),Prioridad!$D$24,"")</f>
        <v/>
      </c>
      <c r="V19" s="129"/>
      <c r="W19" s="130" t="str">
        <f>IF(AND(Prioridad!$E$18=4,Prioridad!$F$18=4),Prioridad!$D$18,"")</f>
        <v/>
      </c>
      <c r="X19" s="130" t="str">
        <f>IF(AND(Prioridad!$E$19=4,Prioridad!$F$19=4),Prioridad!$D$19,"")</f>
        <v/>
      </c>
      <c r="Y19" s="130" t="str">
        <f>IF(AND(Prioridad!$E$20=4,Prioridad!$F$20=4),Prioridad!$D$20,"")</f>
        <v/>
      </c>
      <c r="Z19" s="130" t="str">
        <f>IF(AND(Prioridad!$E$24=4,Prioridad!$F$24=4),Prioridad!$D$24,"")</f>
        <v/>
      </c>
      <c r="AA19" s="132"/>
      <c r="AB19" s="130" t="str">
        <f>IF(AND(Prioridad!$E$18=4,Prioridad!$F$18=5),Prioridad!$D$18,"")</f>
        <v/>
      </c>
      <c r="AC19" s="130" t="str">
        <f>IF(AND(Prioridad!$E$19=4,Prioridad!$F$19=5),Prioridad!$D$19,"")</f>
        <v/>
      </c>
      <c r="AD19" s="130" t="str">
        <f>IF(AND(Prioridad!$E$20=4,Prioridad!$F$20=5),Prioridad!$D$20,"")</f>
        <v/>
      </c>
      <c r="AE19" s="130" t="str">
        <f>IF(AND(Prioridad!$E$24=4,Prioridad!$F$24=5),Prioridad!$D$24,"")</f>
        <v/>
      </c>
      <c r="AH19" s="45"/>
      <c r="AI19" s="45"/>
      <c r="AJ19" s="45"/>
      <c r="AK19" s="45"/>
    </row>
    <row r="20" spans="1:37" s="90" customFormat="1">
      <c r="A20" s="48"/>
      <c r="B20" s="256"/>
      <c r="C20" s="256"/>
      <c r="D20" s="43"/>
      <c r="F20" s="255"/>
      <c r="G20" s="145"/>
      <c r="H20" s="146" t="str">
        <f>IF(AND(Prioridad!$E$21=4,Prioridad!$F$21=1),Prioridad!$D$21,"")</f>
        <v/>
      </c>
      <c r="I20" s="146" t="str">
        <f>IF(AND(Prioridad!$E$22=4,Prioridad!$F$22=1),Prioridad!$D$22,"")</f>
        <v/>
      </c>
      <c r="J20" s="146" t="str">
        <f>IF(AND(Prioridad!$E$23=4,Prioridad!$F$23=1),Prioridad!$D$23,"")</f>
        <v/>
      </c>
      <c r="K20" s="147"/>
      <c r="L20" s="134"/>
      <c r="M20" s="127" t="str">
        <f>IF(AND(Prioridad!$E$21=4,Prioridad!$F$21=2),Prioridad!$D$21,"")</f>
        <v/>
      </c>
      <c r="N20" s="127" t="str">
        <f>IF(AND(Prioridad!$E$22=4,Prioridad!$F$22=2),Prioridad!$D$22,"")</f>
        <v/>
      </c>
      <c r="O20" s="127" t="str">
        <f>IF(AND(Prioridad!$E$23=4,Prioridad!$F$23=2),Prioridad!$D$23,"")</f>
        <v/>
      </c>
      <c r="P20" s="128"/>
      <c r="Q20" s="134"/>
      <c r="R20" s="127" t="str">
        <f>IF(AND(Prioridad!$E$21=4,Prioridad!$F$21=3),Prioridad!$D$21,"")</f>
        <v/>
      </c>
      <c r="S20" s="127" t="str">
        <f>IF(AND(Prioridad!$E$22=4,Prioridad!$F$22=3),Prioridad!$D$22,"")</f>
        <v/>
      </c>
      <c r="T20" s="127" t="str">
        <f>IF(AND(Prioridad!$E$23=4,Prioridad!$F$23=3),Prioridad!$D$23,"")</f>
        <v/>
      </c>
      <c r="U20" s="128"/>
      <c r="V20" s="129"/>
      <c r="W20" s="130" t="str">
        <f>IF(AND(Prioridad!$E$21=4,Prioridad!$F$21=4),Prioridad!$D$21,"")</f>
        <v/>
      </c>
      <c r="X20" s="130" t="str">
        <f>IF(AND(Prioridad!$E$22=4,Prioridad!$F$22=4),Prioridad!$D$22,"")</f>
        <v/>
      </c>
      <c r="Y20" s="130" t="str">
        <f>IF(AND(Prioridad!$E$23=4,Prioridad!$F$23=4),Prioridad!$D$23,"")</f>
        <v/>
      </c>
      <c r="Z20" s="131"/>
      <c r="AA20" s="132"/>
      <c r="AB20" s="130" t="str">
        <f>IF(AND(Prioridad!$E$21=4,Prioridad!$F$21=5),Prioridad!$D$21,"")</f>
        <v/>
      </c>
      <c r="AC20" s="130" t="str">
        <f>IF(AND(Prioridad!$E$22=4,Prioridad!$F$22=5),Prioridad!$D$22,"")</f>
        <v/>
      </c>
      <c r="AD20" s="130" t="str">
        <f>IF(AND(Prioridad!$E$23=4,Prioridad!$F$23=5),Prioridad!$D$23,"")</f>
        <v/>
      </c>
      <c r="AE20" s="131"/>
      <c r="AH20" s="45"/>
      <c r="AI20" s="45"/>
      <c r="AJ20" s="45"/>
      <c r="AK20" s="45"/>
    </row>
    <row r="21" spans="1:37" s="90" customFormat="1" ht="8.25" customHeight="1">
      <c r="A21" s="48"/>
      <c r="B21" s="256"/>
      <c r="C21" s="256"/>
      <c r="D21" s="43"/>
      <c r="F21" s="255"/>
      <c r="G21" s="148"/>
      <c r="H21" s="149"/>
      <c r="I21" s="149"/>
      <c r="J21" s="150"/>
      <c r="K21" s="151"/>
      <c r="L21" s="136"/>
      <c r="M21" s="137"/>
      <c r="N21" s="137"/>
      <c r="O21" s="137"/>
      <c r="P21" s="138"/>
      <c r="Q21" s="136"/>
      <c r="R21" s="137"/>
      <c r="S21" s="137"/>
      <c r="T21" s="137"/>
      <c r="U21" s="138"/>
      <c r="V21" s="139"/>
      <c r="W21" s="152"/>
      <c r="X21" s="152"/>
      <c r="Y21" s="140"/>
      <c r="Z21" s="141"/>
      <c r="AA21" s="153"/>
      <c r="AB21" s="152"/>
      <c r="AC21" s="152"/>
      <c r="AD21" s="140"/>
      <c r="AE21" s="141"/>
      <c r="AH21" s="45"/>
      <c r="AI21" s="45"/>
      <c r="AJ21" s="45"/>
      <c r="AK21" s="45"/>
    </row>
    <row r="22" spans="1:37" s="90" customFormat="1" ht="7.5" customHeight="1">
      <c r="A22" s="48"/>
      <c r="B22" s="256"/>
      <c r="C22" s="256"/>
      <c r="D22" s="43"/>
      <c r="F22" s="255" t="str">
        <f>+Prioridad!E29</f>
        <v>Posible</v>
      </c>
      <c r="G22" s="154"/>
      <c r="H22" s="155"/>
      <c r="I22" s="155"/>
      <c r="J22" s="155"/>
      <c r="K22" s="156"/>
      <c r="L22" s="142"/>
      <c r="M22" s="157"/>
      <c r="N22" s="157"/>
      <c r="O22" s="157"/>
      <c r="P22" s="144"/>
      <c r="Q22" s="119"/>
      <c r="R22" s="120"/>
      <c r="S22" s="120"/>
      <c r="T22" s="120"/>
      <c r="U22" s="121"/>
      <c r="V22" s="122"/>
      <c r="W22" s="158"/>
      <c r="X22" s="158"/>
      <c r="Y22" s="158"/>
      <c r="Z22" s="124"/>
      <c r="AA22" s="159"/>
      <c r="AB22" s="158"/>
      <c r="AC22" s="158"/>
      <c r="AD22" s="158"/>
      <c r="AE22" s="160"/>
      <c r="AH22" s="45"/>
      <c r="AI22" s="45"/>
      <c r="AJ22" s="45"/>
      <c r="AK22" s="45"/>
    </row>
    <row r="23" spans="1:37" s="90" customFormat="1">
      <c r="A23" s="48"/>
      <c r="B23" s="256"/>
      <c r="C23" s="256"/>
      <c r="D23" s="43"/>
      <c r="F23" s="255"/>
      <c r="G23" s="161"/>
      <c r="H23" s="162" t="str">
        <f>IF(AND(Prioridad!$E$15=3,Prioridad!$F$15=1),Prioridad!$D$15,"")</f>
        <v/>
      </c>
      <c r="I23" s="162" t="str">
        <f>IF(AND(Prioridad!$E$16=3,Prioridad!$F$16=1),Prioridad!$D$16,"")</f>
        <v/>
      </c>
      <c r="J23" s="162" t="str">
        <f>IF(AND(Prioridad!$E$17=3,Prioridad!$F$17=1),Prioridad!$D$17,"")</f>
        <v/>
      </c>
      <c r="K23" s="163"/>
      <c r="L23" s="164"/>
      <c r="M23" s="146" t="str">
        <f>IF(AND(Prioridad!$E$15=3,Prioridad!$F$15=2),Prioridad!$D$15,"")</f>
        <v/>
      </c>
      <c r="N23" s="146" t="str">
        <f>IF(AND(Prioridad!$E$16=3,Prioridad!$F$16=2),Prioridad!$D$16,"")</f>
        <v/>
      </c>
      <c r="O23" s="146" t="str">
        <f>IF(AND(Prioridad!$E$17=3,Prioridad!$F$17=2),Prioridad!$D$17,"")</f>
        <v/>
      </c>
      <c r="P23" s="147"/>
      <c r="Q23" s="125"/>
      <c r="R23" s="126" t="str">
        <f>IF(AND(Prioridad!$E$15=3,Prioridad!$F$15=3),Prioridad!$D$15,"")</f>
        <v/>
      </c>
      <c r="S23" s="127" t="str">
        <f>IF(AND(Prioridad!$E$16=3,Prioridad!$F$16=3),Prioridad!$D$16,"")</f>
        <v/>
      </c>
      <c r="T23" s="127" t="str">
        <f>IF(AND(Prioridad!$E$17=3,Prioridad!$F$17=3),Prioridad!$D$17,"")</f>
        <v/>
      </c>
      <c r="U23" s="128"/>
      <c r="V23" s="129"/>
      <c r="W23" s="130" t="str">
        <f>IF(AND(Prioridad!$E$15=3,Prioridad!$F$15=4),Prioridad!$D$15,"")</f>
        <v/>
      </c>
      <c r="X23" s="130" t="str">
        <f>IF(AND(Prioridad!$E$16=3,Prioridad!$F$16=4),Prioridad!$D$16,"")</f>
        <v/>
      </c>
      <c r="Y23" s="130" t="str">
        <f>IF(AND(Prioridad!$E$17=3,Prioridad!$F$17=4),Prioridad!$D$17,"")</f>
        <v/>
      </c>
      <c r="Z23" s="131"/>
      <c r="AA23" s="132"/>
      <c r="AB23" s="130" t="str">
        <f>IF(AND(Prioridad!$E$15=3,Prioridad!$F$15=5),Prioridad!$D$15,"")</f>
        <v/>
      </c>
      <c r="AC23" s="130" t="str">
        <f>IF(AND(Prioridad!$E$16=3,Prioridad!$F$16=5),Prioridad!$D$16,"")</f>
        <v/>
      </c>
      <c r="AD23" s="130" t="str">
        <f>IF(AND(Prioridad!$E$17=3,Prioridad!$F$17=5),Prioridad!$D$17,"")</f>
        <v/>
      </c>
      <c r="AE23" s="133"/>
      <c r="AH23" s="45"/>
      <c r="AI23" s="45"/>
      <c r="AJ23" s="45"/>
      <c r="AK23" s="45"/>
    </row>
    <row r="24" spans="1:37" s="90" customFormat="1">
      <c r="A24" s="48"/>
      <c r="B24" s="256"/>
      <c r="C24" s="256"/>
      <c r="D24" s="43"/>
      <c r="F24" s="255"/>
      <c r="G24" s="161"/>
      <c r="H24" s="162" t="str">
        <f>IF(AND(Prioridad!$E$18=3,Prioridad!$F$18=1),Prioridad!$D$18,"")</f>
        <v/>
      </c>
      <c r="I24" s="162" t="str">
        <f>IF(AND(Prioridad!$E$19=3,Prioridad!$F$19=1),Prioridad!$D$19,"")</f>
        <v/>
      </c>
      <c r="J24" s="162" t="str">
        <f>IF(AND(Prioridad!$E$20=3,Prioridad!$F$20=1),Prioridad!$D$20,"")</f>
        <v/>
      </c>
      <c r="K24" s="162" t="str">
        <f>IF(AND(Prioridad!$E$24=3,Prioridad!$F$24=1),Prioridad!$D$24,"")</f>
        <v/>
      </c>
      <c r="L24" s="164"/>
      <c r="M24" s="146" t="str">
        <f>IF(AND(Prioridad!$E$18=3,Prioridad!$F$18=2),Prioridad!$D$18,"")</f>
        <v/>
      </c>
      <c r="N24" s="146" t="str">
        <f>IF(AND(Prioridad!$E$19=3,Prioridad!$F$19=2),Prioridad!$D$19,"")</f>
        <v/>
      </c>
      <c r="O24" s="146" t="str">
        <f>IF(AND(Prioridad!$E$20=3,Prioridad!$F$20=2),Prioridad!$D$20,"")</f>
        <v/>
      </c>
      <c r="P24" s="146" t="str">
        <f>IF(AND(Prioridad!$E$24=3,Prioridad!$F$24=2),Prioridad!$D$24,"")</f>
        <v/>
      </c>
      <c r="Q24" s="134"/>
      <c r="R24" s="127" t="str">
        <f>IF(AND(Prioridad!$E$18=3,Prioridad!$F$18=3),Prioridad!$D$18,"")</f>
        <v/>
      </c>
      <c r="S24" s="127" t="str">
        <f>IF(AND(Prioridad!$E$19=3,Prioridad!$F$19=3),Prioridad!$D$19,"")</f>
        <v/>
      </c>
      <c r="T24" s="127" t="str">
        <f>IF(AND(Prioridad!$E$20=3,Prioridad!$F$20=3),Prioridad!$D$20,"")</f>
        <v/>
      </c>
      <c r="U24" s="127" t="str">
        <f>IF(AND(Prioridad!$E$24=3,Prioridad!$F$24=3),Prioridad!$D$24,"")</f>
        <v/>
      </c>
      <c r="V24" s="129"/>
      <c r="W24" s="130" t="str">
        <f>IF(AND(Prioridad!$E$18=3,Prioridad!$F$18=4),Prioridad!$D$18,"")</f>
        <v/>
      </c>
      <c r="X24" s="130" t="str">
        <f>IF(AND(Prioridad!$E$19=3,Prioridad!$F$19=4),Prioridad!$D$19,"")</f>
        <v/>
      </c>
      <c r="Y24" s="130" t="str">
        <f>IF(AND(Prioridad!$E$20=3,Prioridad!$F$20=4),Prioridad!$D$20,"")</f>
        <v/>
      </c>
      <c r="Z24" s="130" t="str">
        <f>IF(AND(Prioridad!$E$24=3,Prioridad!$F$24=4),Prioridad!$D$24,"")</f>
        <v/>
      </c>
      <c r="AA24" s="132"/>
      <c r="AB24" s="130" t="str">
        <f>IF(AND(Prioridad!$E$18=3,Prioridad!$F$18=5),Prioridad!$D$18,"")</f>
        <v/>
      </c>
      <c r="AC24" s="130" t="str">
        <f>IF(AND(Prioridad!$E$19=3,Prioridad!$F$19=5),Prioridad!$D$19,"")</f>
        <v/>
      </c>
      <c r="AD24" s="130" t="str">
        <f>IF(AND(Prioridad!$E$20=3,Prioridad!$F$20=5),Prioridad!$D$20,"")</f>
        <v/>
      </c>
      <c r="AE24" s="130" t="str">
        <f>IF(AND(Prioridad!$E$24=3,Prioridad!$F$24=5),Prioridad!$D$24,"")</f>
        <v/>
      </c>
      <c r="AH24" s="45"/>
      <c r="AI24" s="45"/>
      <c r="AJ24" s="45"/>
      <c r="AK24" s="45"/>
    </row>
    <row r="25" spans="1:37" s="90" customFormat="1" ht="13.5" customHeight="1">
      <c r="A25" s="48"/>
      <c r="B25" s="256"/>
      <c r="C25" s="256"/>
      <c r="D25" s="43"/>
      <c r="F25" s="255"/>
      <c r="G25" s="161"/>
      <c r="H25" s="162" t="str">
        <f>IF(AND(Prioridad!$E$21=3,Prioridad!$F$21=1),Prioridad!$D$21,"")</f>
        <v/>
      </c>
      <c r="I25" s="162" t="str">
        <f>IF(AND(Prioridad!$E$22=3,Prioridad!$F$22=1),Prioridad!$D$22,"")</f>
        <v/>
      </c>
      <c r="J25" s="162" t="str">
        <f>IF(AND(Prioridad!$E$23=3,Prioridad!$F$23=1),Prioridad!$D$23,"")</f>
        <v/>
      </c>
      <c r="K25" s="163"/>
      <c r="L25" s="164"/>
      <c r="M25" s="146" t="str">
        <f>IF(AND(Prioridad!$E$21=3,Prioridad!$F$21=2),Prioridad!$D$21,"")</f>
        <v/>
      </c>
      <c r="N25" s="146" t="str">
        <f>IF(AND(Prioridad!$E$22=3,Prioridad!$F$22=2),Prioridad!$D$22,"")</f>
        <v/>
      </c>
      <c r="O25" s="146" t="str">
        <f>IF(AND(Prioridad!$E$23=3,Prioridad!$F$23=2),Prioridad!$D$23,"")</f>
        <v/>
      </c>
      <c r="P25" s="147"/>
      <c r="Q25" s="134"/>
      <c r="R25" s="127" t="str">
        <f>IF(AND(Prioridad!$E$21=3,Prioridad!$F$21=3),Prioridad!$D$21,"")</f>
        <v/>
      </c>
      <c r="S25" s="127" t="str">
        <f>IF(AND(Prioridad!$E$22=3,Prioridad!$F$22=3),Prioridad!$D$22,"")</f>
        <v/>
      </c>
      <c r="T25" s="127" t="str">
        <f>IF(AND(Prioridad!$E$23=3,Prioridad!$F$23=3),Prioridad!$D$23,"")</f>
        <v/>
      </c>
      <c r="U25" s="128"/>
      <c r="V25" s="129"/>
      <c r="W25" s="130" t="str">
        <f>IF(AND(Prioridad!$E$21=3,Prioridad!$F$21=4),Prioridad!$D$21,"")</f>
        <v/>
      </c>
      <c r="X25" s="130" t="str">
        <f>IF(AND(Prioridad!$E$22=3,Prioridad!$F$22=4),Prioridad!$D$22,"")</f>
        <v/>
      </c>
      <c r="Y25" s="130" t="str">
        <f>IF(AND(Prioridad!$E$23=3,Prioridad!$F$23=4),Prioridad!$D$23,"")</f>
        <v/>
      </c>
      <c r="Z25" s="131"/>
      <c r="AA25" s="132"/>
      <c r="AB25" s="130" t="str">
        <f>IF(AND(Prioridad!$E$21=3,Prioridad!$F$21=5),Prioridad!$D$21,"")</f>
        <v/>
      </c>
      <c r="AC25" s="130" t="str">
        <f>IF(AND(Prioridad!$E$22=3,Prioridad!$F$22=5),Prioridad!$D$22,"")</f>
        <v/>
      </c>
      <c r="AD25" s="130" t="str">
        <f>IF(AND(Prioridad!$E$23=3,Prioridad!$F$23=5),Prioridad!$D$23,"")</f>
        <v/>
      </c>
      <c r="AE25" s="131"/>
      <c r="AH25" s="44"/>
      <c r="AI25" s="44"/>
      <c r="AJ25" s="44"/>
      <c r="AK25" s="44"/>
    </row>
    <row r="26" spans="1:37" s="90" customFormat="1" ht="8.25" customHeight="1">
      <c r="A26" s="48"/>
      <c r="B26" s="256"/>
      <c r="C26" s="256"/>
      <c r="D26" s="43"/>
      <c r="F26" s="255"/>
      <c r="G26" s="165"/>
      <c r="H26" s="166"/>
      <c r="I26" s="166"/>
      <c r="J26" s="167"/>
      <c r="K26" s="168"/>
      <c r="L26" s="169"/>
      <c r="M26" s="149"/>
      <c r="N26" s="149"/>
      <c r="O26" s="150"/>
      <c r="P26" s="151"/>
      <c r="Q26" s="136"/>
      <c r="R26" s="137"/>
      <c r="S26" s="137"/>
      <c r="T26" s="137"/>
      <c r="U26" s="138"/>
      <c r="V26" s="139"/>
      <c r="W26" s="152"/>
      <c r="X26" s="152"/>
      <c r="Y26" s="140"/>
      <c r="Z26" s="141"/>
      <c r="AA26" s="153"/>
      <c r="AB26" s="152"/>
      <c r="AC26" s="152"/>
      <c r="AD26" s="140"/>
      <c r="AE26" s="141"/>
      <c r="AH26" s="44"/>
      <c r="AI26" s="44"/>
      <c r="AJ26" s="44"/>
      <c r="AK26" s="44"/>
    </row>
    <row r="27" spans="1:37" s="90" customFormat="1" ht="7.5" customHeight="1">
      <c r="A27" s="48"/>
      <c r="B27" s="256"/>
      <c r="C27" s="256"/>
      <c r="D27" s="43"/>
      <c r="F27" s="255" t="str">
        <f>+Prioridad!E30</f>
        <v>Improbable</v>
      </c>
      <c r="G27" s="154"/>
      <c r="H27" s="155"/>
      <c r="I27" s="155"/>
      <c r="J27" s="155"/>
      <c r="K27" s="156"/>
      <c r="L27" s="170"/>
      <c r="M27" s="155"/>
      <c r="N27" s="155"/>
      <c r="O27" s="155"/>
      <c r="P27" s="156"/>
      <c r="Q27" s="142"/>
      <c r="R27" s="157"/>
      <c r="S27" s="157"/>
      <c r="T27" s="157"/>
      <c r="U27" s="144"/>
      <c r="V27" s="119"/>
      <c r="W27" s="120"/>
      <c r="X27" s="120"/>
      <c r="Y27" s="120"/>
      <c r="Z27" s="121"/>
      <c r="AA27" s="159"/>
      <c r="AB27" s="158"/>
      <c r="AC27" s="158"/>
      <c r="AD27" s="158"/>
      <c r="AE27" s="160"/>
      <c r="AH27" s="44"/>
      <c r="AI27" s="44"/>
      <c r="AJ27" s="44"/>
      <c r="AK27" s="44"/>
    </row>
    <row r="28" spans="1:37" s="90" customFormat="1">
      <c r="A28" s="48"/>
      <c r="B28" s="256"/>
      <c r="C28" s="256"/>
      <c r="D28" s="43"/>
      <c r="F28" s="255"/>
      <c r="G28" s="161"/>
      <c r="H28" s="162" t="str">
        <f>IF(AND(Prioridad!$E$15=2,Prioridad!$F$15=1),Prioridad!$D$15,"")</f>
        <v/>
      </c>
      <c r="I28" s="162" t="str">
        <f>IF(AND(Prioridad!$E$16=2,Prioridad!$F$16=1),Prioridad!$D$16,"")</f>
        <v/>
      </c>
      <c r="J28" s="162" t="str">
        <f>IF(AND(Prioridad!$E$17=2,Prioridad!$F$17=1),Prioridad!$D$17,"")</f>
        <v/>
      </c>
      <c r="K28" s="163"/>
      <c r="L28" s="171"/>
      <c r="M28" s="162" t="str">
        <f>IF(AND(Prioridad!$E$15=2,Prioridad!$F$15=2),Prioridad!$D$15,"")</f>
        <v/>
      </c>
      <c r="N28" s="162" t="str">
        <f>IF(AND(Prioridad!$E$16=2,Prioridad!$F$16=2),Prioridad!$D$16,"")</f>
        <v/>
      </c>
      <c r="O28" s="162" t="str">
        <f>IF(AND(Prioridad!$E$17=2,Prioridad!$F$17=2),Prioridad!$D$17,"")</f>
        <v/>
      </c>
      <c r="P28" s="163"/>
      <c r="Q28" s="164"/>
      <c r="R28" s="146" t="str">
        <f>IF(AND(Prioridad!$E$15=2,Prioridad!$F$15=3),Prioridad!$D$15,"")</f>
        <v/>
      </c>
      <c r="S28" s="146" t="str">
        <f>IF(AND(Prioridad!$E$16=2,Prioridad!$F$16=3),Prioridad!$D$16,"")</f>
        <v/>
      </c>
      <c r="T28" s="146" t="str">
        <f>IF(AND(Prioridad!$E$17=2,Prioridad!$F$17=3),Prioridad!$D$17,"")</f>
        <v/>
      </c>
      <c r="U28" s="147"/>
      <c r="V28" s="125"/>
      <c r="W28" s="126" t="str">
        <f>IF(AND(Prioridad!$E$15=2,Prioridad!$F$15=4),Prioridad!$D$15,"")</f>
        <v/>
      </c>
      <c r="X28" s="127" t="str">
        <f>IF(AND(Prioridad!$E$16=2,Prioridad!$F$16=4),Prioridad!$D$16,"")</f>
        <v/>
      </c>
      <c r="Y28" s="127" t="str">
        <f>IF(AND(Prioridad!$E$17=2,Prioridad!$F$17=4),Prioridad!$D$17,"")</f>
        <v/>
      </c>
      <c r="Z28" s="128"/>
      <c r="AA28" s="132"/>
      <c r="AB28" s="130" t="str">
        <f>IF(AND(Prioridad!$E$15=2,Prioridad!$F$15=5),Prioridad!$D$15,"")</f>
        <v/>
      </c>
      <c r="AC28" s="130" t="str">
        <f>IF(AND(Prioridad!$E$16=2,Prioridad!$F$16=5),Prioridad!$D$16,"")</f>
        <v/>
      </c>
      <c r="AD28" s="130" t="str">
        <f>IF(AND(Prioridad!$E$17=2,Prioridad!$F$17=5),Prioridad!$D$17,"")</f>
        <v/>
      </c>
      <c r="AE28" s="133"/>
      <c r="AH28" s="45"/>
      <c r="AI28" s="45"/>
      <c r="AJ28" s="45"/>
      <c r="AK28" s="45"/>
    </row>
    <row r="29" spans="1:37" s="90" customFormat="1">
      <c r="A29" s="48"/>
      <c r="B29" s="256"/>
      <c r="C29" s="256"/>
      <c r="D29" s="43"/>
      <c r="F29" s="255"/>
      <c r="G29" s="161"/>
      <c r="H29" s="162" t="str">
        <f>IF(AND(Prioridad!$E$18=2,Prioridad!$F$18=1),Prioridad!$D$18,"")</f>
        <v/>
      </c>
      <c r="I29" s="162" t="str">
        <f>IF(AND(Prioridad!$E$19=2,Prioridad!$F$19=1),Prioridad!$D$19,"")</f>
        <v/>
      </c>
      <c r="J29" s="162" t="str">
        <f>IF(AND(Prioridad!$E$20=2,Prioridad!$F$20=1),Prioridad!$D$20,"")</f>
        <v/>
      </c>
      <c r="K29" s="162" t="str">
        <f>IF(AND(Prioridad!$E$24=2,Prioridad!$F$24=1),Prioridad!$D$24,"")</f>
        <v/>
      </c>
      <c r="L29" s="171"/>
      <c r="M29" s="162" t="str">
        <f>IF(AND(Prioridad!$E$18=2,Prioridad!$F$18=2),Prioridad!$D$18,"")</f>
        <v/>
      </c>
      <c r="N29" s="162" t="str">
        <f>IF(AND(Prioridad!$E$19=2,Prioridad!$F$19=2),Prioridad!$D$19,"")</f>
        <v/>
      </c>
      <c r="O29" s="162" t="str">
        <f>IF(AND(Prioridad!$E$20=2,Prioridad!$F$20=2),Prioridad!$D$20,"")</f>
        <v/>
      </c>
      <c r="P29" s="162" t="str">
        <f>IF(AND(Prioridad!$E$24=2,Prioridad!$F$24=2),Prioridad!$D$24,"")</f>
        <v/>
      </c>
      <c r="Q29" s="164"/>
      <c r="R29" s="146" t="str">
        <f>IF(AND(Prioridad!$E$18=2,Prioridad!$F$18=3),Prioridad!$D$18,"")</f>
        <v/>
      </c>
      <c r="S29" s="146" t="str">
        <f>IF(AND(Prioridad!$E$19=2,Prioridad!$F$19=3),Prioridad!$D$19,"")</f>
        <v/>
      </c>
      <c r="T29" s="146" t="str">
        <f>IF(AND(Prioridad!$E$20=2,Prioridad!$F$20=3),Prioridad!$D$20,"")</f>
        <v/>
      </c>
      <c r="U29" s="146" t="str">
        <f>IF(AND(Prioridad!$E$24=2,Prioridad!$F$24=3),Prioridad!$D$24,"")</f>
        <v/>
      </c>
      <c r="V29" s="134"/>
      <c r="W29" s="127" t="str">
        <f>IF(AND(Prioridad!$E$18=2,Prioridad!$F$18=4),Prioridad!$D$18,"")</f>
        <v/>
      </c>
      <c r="X29" s="127" t="str">
        <f>IF(AND(Prioridad!$E$19=2,Prioridad!$F$19=4),Prioridad!$D$19,"")</f>
        <v/>
      </c>
      <c r="Y29" s="127" t="str">
        <f>IF(AND(Prioridad!$E$20=2,Prioridad!$F$20=4),Prioridad!$D$20,"")</f>
        <v/>
      </c>
      <c r="Z29" s="127" t="str">
        <f>IF(AND(Prioridad!$E$24=2,Prioridad!$F$24=4),Prioridad!$D$24,"")</f>
        <v/>
      </c>
      <c r="AA29" s="132"/>
      <c r="AB29" s="130" t="str">
        <f>IF(AND(Prioridad!$E$18=2,Prioridad!$F$18=5),Prioridad!$D$18,"")</f>
        <v/>
      </c>
      <c r="AC29" s="130" t="str">
        <f>IF(AND(Prioridad!$E$19=2,Prioridad!$F$19=5),Prioridad!$D$19,"")</f>
        <v/>
      </c>
      <c r="AD29" s="130" t="str">
        <f>IF(AND(Prioridad!$E$20=2,Prioridad!$F$20=5),Prioridad!$D$20,"")</f>
        <v/>
      </c>
      <c r="AE29" s="130" t="str">
        <f>IF(AND(Prioridad!$E$24=2,Prioridad!$F$24=5),Prioridad!$D$24,"")</f>
        <v/>
      </c>
      <c r="AH29" s="45"/>
      <c r="AI29" s="45"/>
      <c r="AJ29" s="45"/>
      <c r="AK29" s="45"/>
    </row>
    <row r="30" spans="1:37" s="90" customFormat="1" ht="11.25" customHeight="1">
      <c r="A30" s="48"/>
      <c r="B30" s="256"/>
      <c r="C30" s="256"/>
      <c r="D30" s="43"/>
      <c r="F30" s="255"/>
      <c r="G30" s="161"/>
      <c r="H30" s="162" t="str">
        <f>IF(AND(Prioridad!$E$21=2,Prioridad!$F$21=1),Prioridad!$D$21,"")</f>
        <v/>
      </c>
      <c r="I30" s="162" t="str">
        <f>IF(AND(Prioridad!$E$22=2,Prioridad!$F$22=1),Prioridad!$D$22,"")</f>
        <v/>
      </c>
      <c r="J30" s="162" t="str">
        <f>IF(AND(Prioridad!$E$23=2,Prioridad!$F$23=1),Prioridad!$D$23,"")</f>
        <v/>
      </c>
      <c r="K30" s="163"/>
      <c r="L30" s="171"/>
      <c r="M30" s="162" t="str">
        <f>IF(AND(Prioridad!$E$21=2,Prioridad!$F$21=2),Prioridad!$D$21,"")</f>
        <v/>
      </c>
      <c r="N30" s="162" t="str">
        <f>IF(AND(Prioridad!$E$22=2,Prioridad!$F$22=2),Prioridad!$D$22,"")</f>
        <v/>
      </c>
      <c r="O30" s="162" t="str">
        <f>IF(AND(Prioridad!$E$23=2,Prioridad!$F$23=2),Prioridad!$D$23,"")</f>
        <v/>
      </c>
      <c r="P30" s="163"/>
      <c r="Q30" s="164"/>
      <c r="R30" s="146" t="str">
        <f>IF(AND(Prioridad!$E$21=2,Prioridad!$F$21=3),Prioridad!$D$21,"")</f>
        <v/>
      </c>
      <c r="S30" s="146" t="str">
        <f>IF(AND(Prioridad!$E$22=2,Prioridad!$F$22=3),Prioridad!$D$22,"")</f>
        <v/>
      </c>
      <c r="T30" s="146" t="str">
        <f>IF(AND(Prioridad!$E$23=2,Prioridad!$F$23=3),Prioridad!$D$23,"")</f>
        <v/>
      </c>
      <c r="U30" s="147"/>
      <c r="V30" s="134"/>
      <c r="W30" s="127" t="str">
        <f>IF(AND(Prioridad!$E$21=2,Prioridad!$F$21=4),Prioridad!$D$21,"")</f>
        <v/>
      </c>
      <c r="X30" s="127" t="str">
        <f>IF(AND(Prioridad!$E$22=2,Prioridad!$F$22=4),Prioridad!$D$22,"")</f>
        <v/>
      </c>
      <c r="Y30" s="127" t="str">
        <f>IF(AND(Prioridad!$E$23=2,Prioridad!$F$23=4),Prioridad!$D$23,"")</f>
        <v/>
      </c>
      <c r="Z30" s="128"/>
      <c r="AA30" s="132"/>
      <c r="AB30" s="130" t="str">
        <f>IF(AND(Prioridad!$E$21=2,Prioridad!$F$21=5),Prioridad!$D$21,"")</f>
        <v/>
      </c>
      <c r="AC30" s="130" t="str">
        <f>IF(AND(Prioridad!$E$22=2,Prioridad!$F$22=5),Prioridad!$D$22,"")</f>
        <v/>
      </c>
      <c r="AD30" s="130" t="str">
        <f>IF(AND(Prioridad!$E$23=2,Prioridad!$F$23=5),Prioridad!$D$23,"")</f>
        <v/>
      </c>
      <c r="AE30" s="131"/>
    </row>
    <row r="31" spans="1:37" s="90" customFormat="1" ht="6" customHeight="1">
      <c r="A31" s="48"/>
      <c r="B31" s="256"/>
      <c r="C31" s="256"/>
      <c r="D31" s="43"/>
      <c r="F31" s="255"/>
      <c r="G31" s="165"/>
      <c r="H31" s="166"/>
      <c r="I31" s="166"/>
      <c r="J31" s="167"/>
      <c r="K31" s="168"/>
      <c r="L31" s="172"/>
      <c r="M31" s="166"/>
      <c r="N31" s="166"/>
      <c r="O31" s="167"/>
      <c r="P31" s="168"/>
      <c r="Q31" s="169"/>
      <c r="R31" s="149"/>
      <c r="S31" s="149"/>
      <c r="T31" s="149"/>
      <c r="U31" s="151"/>
      <c r="V31" s="136"/>
      <c r="W31" s="137"/>
      <c r="X31" s="137"/>
      <c r="Y31" s="137"/>
      <c r="Z31" s="138"/>
      <c r="AA31" s="153"/>
      <c r="AB31" s="152"/>
      <c r="AC31" s="152"/>
      <c r="AD31" s="152"/>
      <c r="AE31" s="173"/>
    </row>
    <row r="32" spans="1:37" s="90" customFormat="1" ht="7.5" customHeight="1">
      <c r="A32" s="48"/>
      <c r="B32" s="256"/>
      <c r="C32" s="256"/>
      <c r="D32" s="43"/>
      <c r="F32" s="255" t="str">
        <f>+Prioridad!E31</f>
        <v>Rara vez</v>
      </c>
      <c r="G32" s="170"/>
      <c r="H32" s="174"/>
      <c r="I32" s="174"/>
      <c r="J32" s="174"/>
      <c r="K32" s="156"/>
      <c r="L32" s="170"/>
      <c r="M32" s="174"/>
      <c r="N32" s="155"/>
      <c r="O32" s="174"/>
      <c r="P32" s="156"/>
      <c r="Q32" s="142"/>
      <c r="R32" s="143"/>
      <c r="S32" s="157"/>
      <c r="T32" s="143"/>
      <c r="U32" s="144"/>
      <c r="V32" s="119"/>
      <c r="W32" s="120"/>
      <c r="X32" s="120"/>
      <c r="Y32" s="120"/>
      <c r="Z32" s="121"/>
      <c r="AA32" s="122"/>
      <c r="AB32" s="123"/>
      <c r="AC32" s="158"/>
      <c r="AD32" s="123"/>
      <c r="AE32" s="124"/>
    </row>
    <row r="33" spans="1:33" s="90" customFormat="1" ht="12.75" customHeight="1">
      <c r="A33" s="48"/>
      <c r="B33" s="256"/>
      <c r="C33" s="256"/>
      <c r="D33" s="43"/>
      <c r="F33" s="255"/>
      <c r="G33" s="161"/>
      <c r="H33" s="162" t="str">
        <f>IF(AND(Prioridad!$E$15=1,Prioridad!$F$15=1),Prioridad!$D$15,"")</f>
        <v/>
      </c>
      <c r="I33" s="162" t="str">
        <f>IF(AND(Prioridad!$E$16=1,Prioridad!$F$16=1),Prioridad!$D$16,"")</f>
        <v/>
      </c>
      <c r="J33" s="162" t="str">
        <f>IF(AND(Prioridad!$E$17=1,Prioridad!$F$17=1),Prioridad!$D$17,"")</f>
        <v/>
      </c>
      <c r="K33" s="163"/>
      <c r="L33" s="171"/>
      <c r="M33" s="162" t="str">
        <f>IF(AND(Prioridad!$E$15=1,Prioridad!$F$15=2),Prioridad!$D$15,"")</f>
        <v/>
      </c>
      <c r="N33" s="162" t="str">
        <f>IF(AND(Prioridad!$E$16=1,Prioridad!$F$16=2),Prioridad!$D$16,"")</f>
        <v/>
      </c>
      <c r="O33" s="162" t="str">
        <f>IF(AND(Prioridad!$E$17=1,Prioridad!$F$17=2),Prioridad!$D$17,"")</f>
        <v/>
      </c>
      <c r="P33" s="163"/>
      <c r="Q33" s="164"/>
      <c r="R33" s="146" t="str">
        <f>IF(AND(Prioridad!$E$15=1,Prioridad!$F$15=3),Prioridad!$D$15,"")</f>
        <v/>
      </c>
      <c r="S33" s="146" t="str">
        <f>IF(AND(Prioridad!$E$16=1,Prioridad!$F$16=3),Prioridad!$D$16,"")</f>
        <v/>
      </c>
      <c r="T33" s="146" t="str">
        <f>IF(AND(Prioridad!$E$17=1,Prioridad!$F$17=3),Prioridad!$D$17,"")</f>
        <v/>
      </c>
      <c r="U33" s="147"/>
      <c r="V33" s="125"/>
      <c r="W33" s="126" t="str">
        <f>IF(AND(Prioridad!$E$15=1,Prioridad!$F$15=4),Prioridad!$D$15,"")</f>
        <v/>
      </c>
      <c r="X33" s="127" t="str">
        <f>IF(AND(Prioridad!$E$16=1,Prioridad!$F$16=4),Prioridad!$D$16,"")</f>
        <v/>
      </c>
      <c r="Y33" s="127" t="str">
        <f>IF(AND(Prioridad!$E$17=1,Prioridad!$F$17=4),Prioridad!$D$17,"")</f>
        <v/>
      </c>
      <c r="Z33" s="128"/>
      <c r="AA33" s="132"/>
      <c r="AB33" s="130" t="str">
        <f>IF(AND(Prioridad!$E$15=1,Prioridad!$F$15=5),Prioridad!$D$15,"")</f>
        <v/>
      </c>
      <c r="AC33" s="130" t="str">
        <f>IF(AND(Prioridad!$E$16=1,Prioridad!$F$16=5),Prioridad!$D$16,"")</f>
        <v/>
      </c>
      <c r="AD33" s="130" t="str">
        <f>IF(AND(Prioridad!$E$17=1,Prioridad!$F$17=5),Prioridad!$D$17,"")</f>
        <v/>
      </c>
      <c r="AE33" s="133"/>
    </row>
    <row r="34" spans="1:33" s="90" customFormat="1">
      <c r="A34" s="47"/>
      <c r="B34" s="256"/>
      <c r="C34" s="256"/>
      <c r="D34" s="43"/>
      <c r="F34" s="255"/>
      <c r="G34" s="161"/>
      <c r="H34" s="162" t="str">
        <f>IF(AND(Prioridad!$E$18=1,Prioridad!$F$18=1),Prioridad!$D$18,"")</f>
        <v/>
      </c>
      <c r="I34" s="162" t="str">
        <f>IF(AND(Prioridad!$E$19=1,Prioridad!$F$19=1),Prioridad!$D$19,"")</f>
        <v/>
      </c>
      <c r="J34" s="162" t="str">
        <f>IF(AND(Prioridad!$E$20=1,Prioridad!$F$20=1),Prioridad!$D$20,"")</f>
        <v/>
      </c>
      <c r="K34" s="162" t="str">
        <f>IF(AND(Prioridad!$E$24=1,Prioridad!$F$24=1),Prioridad!$D$24,"")</f>
        <v/>
      </c>
      <c r="L34" s="171"/>
      <c r="M34" s="162" t="str">
        <f>IF(AND(Prioridad!$E$18=1,Prioridad!$F$18=2),Prioridad!$D$18,"")</f>
        <v/>
      </c>
      <c r="N34" s="162" t="str">
        <f>IF(AND(Prioridad!$E$19=1,Prioridad!$F$19=2),Prioridad!$D$19,"")</f>
        <v/>
      </c>
      <c r="O34" s="162" t="str">
        <f>IF(AND(Prioridad!$E$20=1,Prioridad!$F$20=2),Prioridad!$D$20,"")</f>
        <v/>
      </c>
      <c r="P34" s="162" t="str">
        <f>IF(AND(Prioridad!$E$24=1,Prioridad!$F$24=2),Prioridad!$D$24,"")</f>
        <v/>
      </c>
      <c r="Q34" s="164"/>
      <c r="R34" s="146" t="str">
        <f>IF(AND(Prioridad!$E$18=1,Prioridad!$F$18=3),Prioridad!$D$18,"")</f>
        <v/>
      </c>
      <c r="S34" s="146" t="str">
        <f>IF(AND(Prioridad!$E$19=1,Prioridad!$F$19=3),Prioridad!$D$19,"")</f>
        <v/>
      </c>
      <c r="T34" s="146" t="str">
        <f>IF(AND(Prioridad!$E$20=1,Prioridad!$F$20=3),Prioridad!$D$20,"")</f>
        <v/>
      </c>
      <c r="U34" s="146" t="str">
        <f>IF(AND(Prioridad!$E$24=1,Prioridad!$F$24=3),Prioridad!$D$24,"")</f>
        <v/>
      </c>
      <c r="V34" s="134"/>
      <c r="W34" s="127" t="str">
        <f>IF(AND(Prioridad!$E$18=1,Prioridad!$F$18=4),Prioridad!$D$18,"")</f>
        <v/>
      </c>
      <c r="X34" s="127" t="str">
        <f>IF(AND(Prioridad!$E$19=1,Prioridad!$F$19=4),Prioridad!$D$19,"")</f>
        <v/>
      </c>
      <c r="Y34" s="127" t="str">
        <f>IF(AND(Prioridad!$E$20=1,Prioridad!$F$20=4),Prioridad!$D$20,"")</f>
        <v/>
      </c>
      <c r="Z34" s="127" t="str">
        <f>IF(AND(Prioridad!$E$24=1,Prioridad!$F$24=4),Prioridad!$D$24,"")</f>
        <v/>
      </c>
      <c r="AA34" s="132"/>
      <c r="AB34" s="130" t="str">
        <f>IF(AND(Prioridad!$E$18=1,Prioridad!$F$18=5),Prioridad!$D$18,"")</f>
        <v/>
      </c>
      <c r="AC34" s="130" t="str">
        <f>IF(AND(Prioridad!$E$19=1,Prioridad!$F$19=5),Prioridad!$D$19,"")</f>
        <v/>
      </c>
      <c r="AD34" s="130" t="str">
        <f>IF(AND(Prioridad!$E$20=1,Prioridad!$F$20=5),Prioridad!$D$20,"")</f>
        <v/>
      </c>
      <c r="AE34" s="130" t="str">
        <f>IF(AND(Prioridad!$E$24=1,Prioridad!$F$24=5),Prioridad!$D$24,"")</f>
        <v/>
      </c>
    </row>
    <row r="35" spans="1:33" s="90" customFormat="1">
      <c r="A35" s="47"/>
      <c r="B35" s="256"/>
      <c r="C35" s="256"/>
      <c r="D35" s="43"/>
      <c r="F35" s="255"/>
      <c r="G35" s="161"/>
      <c r="H35" s="162" t="str">
        <f>IF(AND(Prioridad!$E$21=1,Prioridad!$F$21=1),Prioridad!$D$21,"")</f>
        <v/>
      </c>
      <c r="I35" s="162" t="str">
        <f>IF(AND(Prioridad!$E$22=1,Prioridad!$F$22=1),Prioridad!$D$22,"")</f>
        <v/>
      </c>
      <c r="J35" s="162" t="str">
        <f>IF(AND(Prioridad!$E$23=1,Prioridad!$F$23=1),Prioridad!$D$23,"")</f>
        <v/>
      </c>
      <c r="K35" s="163"/>
      <c r="L35" s="171"/>
      <c r="M35" s="162" t="str">
        <f>IF(AND(Prioridad!$E$21=1,Prioridad!$F$21=2),Prioridad!$D$21,"")</f>
        <v/>
      </c>
      <c r="N35" s="162" t="str">
        <f>IF(AND(Prioridad!$E$22=1,Prioridad!$F$22=2),Prioridad!$D$22,"")</f>
        <v/>
      </c>
      <c r="O35" s="162" t="str">
        <f>IF(AND(Prioridad!$E$23=1,Prioridad!$F$23=2),Prioridad!$D$23,"")</f>
        <v/>
      </c>
      <c r="P35" s="163"/>
      <c r="Q35" s="164"/>
      <c r="R35" s="146" t="str">
        <f>IF(AND(Prioridad!$E$21=1,Prioridad!$F$21=3),Prioridad!$D$21,"")</f>
        <v/>
      </c>
      <c r="S35" s="146" t="str">
        <f>IF(AND(Prioridad!$E$22=1,Prioridad!$F$22=3),Prioridad!$D$22,"")</f>
        <v/>
      </c>
      <c r="T35" s="146" t="str">
        <f>IF(AND(Prioridad!$E$23=1,Prioridad!$F$23=3),Prioridad!$D$23,"")</f>
        <v/>
      </c>
      <c r="U35" s="147"/>
      <c r="V35" s="134"/>
      <c r="W35" s="127" t="str">
        <f>IF(AND(Prioridad!$E$21=1,Prioridad!$F$21=4),Prioridad!$D$21,"")</f>
        <v/>
      </c>
      <c r="X35" s="127" t="str">
        <f>IF(AND(Prioridad!$E$22=1,Prioridad!$F$22=4),Prioridad!$D$22,"")</f>
        <v/>
      </c>
      <c r="Y35" s="127" t="str">
        <f>IF(AND(Prioridad!$E$23=1,Prioridad!$F$23=4),Prioridad!$D$23,"")</f>
        <v/>
      </c>
      <c r="Z35" s="128"/>
      <c r="AA35" s="132"/>
      <c r="AB35" s="130" t="str">
        <f>IF(AND(Prioridad!$E$21=1,Prioridad!$F$21=5),Prioridad!$D$21,"")</f>
        <v/>
      </c>
      <c r="AC35" s="130" t="str">
        <f>IF(AND(Prioridad!$E$22=1,Prioridad!$F$22=5),Prioridad!$D$22,"")</f>
        <v/>
      </c>
      <c r="AD35" s="130" t="str">
        <f>IF(AND(Prioridad!$E$23=1,Prioridad!$F$23=5),Prioridad!$D$23,"")</f>
        <v/>
      </c>
      <c r="AE35" s="131"/>
    </row>
    <row r="36" spans="1:33" s="90" customFormat="1" ht="6" customHeight="1">
      <c r="A36" s="47"/>
      <c r="B36" s="256"/>
      <c r="C36" s="256"/>
      <c r="D36" s="43"/>
      <c r="F36" s="255"/>
      <c r="G36" s="165"/>
      <c r="H36" s="166"/>
      <c r="I36" s="166"/>
      <c r="J36" s="167"/>
      <c r="K36" s="168"/>
      <c r="L36" s="172"/>
      <c r="M36" s="166"/>
      <c r="N36" s="166"/>
      <c r="O36" s="167"/>
      <c r="P36" s="168"/>
      <c r="Q36" s="169"/>
      <c r="R36" s="149"/>
      <c r="S36" s="149"/>
      <c r="T36" s="150"/>
      <c r="U36" s="151"/>
      <c r="V36" s="136"/>
      <c r="W36" s="137"/>
      <c r="X36" s="137"/>
      <c r="Y36" s="137"/>
      <c r="Z36" s="138"/>
      <c r="AA36" s="153"/>
      <c r="AB36" s="152"/>
      <c r="AC36" s="152"/>
      <c r="AD36" s="140"/>
      <c r="AE36" s="141"/>
    </row>
    <row r="37" spans="1:33" s="90" customFormat="1" ht="10.5" customHeight="1">
      <c r="A37" s="46"/>
      <c r="G37" s="254" t="str">
        <f>Prioridad!G31</f>
        <v>Insignificante</v>
      </c>
      <c r="H37" s="254"/>
      <c r="I37" s="254"/>
      <c r="J37" s="254"/>
      <c r="K37" s="254"/>
      <c r="L37" s="254" t="str">
        <f>+Prioridad!G30</f>
        <v>Menor</v>
      </c>
      <c r="M37" s="254"/>
      <c r="N37" s="254"/>
      <c r="O37" s="254"/>
      <c r="P37" s="254"/>
      <c r="Q37" s="254" t="str">
        <f>+Prioridad!G29</f>
        <v>Moderado</v>
      </c>
      <c r="R37" s="254"/>
      <c r="S37" s="254"/>
      <c r="T37" s="254"/>
      <c r="U37" s="254"/>
      <c r="V37" s="254" t="str">
        <f>+Prioridad!G28</f>
        <v>Mayor</v>
      </c>
      <c r="W37" s="254"/>
      <c r="X37" s="254"/>
      <c r="Y37" s="254"/>
      <c r="Z37" s="254"/>
      <c r="AA37" s="254" t="str">
        <f>+Prioridad!G27</f>
        <v>Catastrófico</v>
      </c>
      <c r="AB37" s="254"/>
      <c r="AC37" s="254"/>
      <c r="AD37" s="254"/>
      <c r="AE37" s="254"/>
    </row>
    <row r="38" spans="1:33" s="90" customFormat="1">
      <c r="A38" s="46"/>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row>
    <row r="39" spans="1:33" s="90" customFormat="1" ht="6.75" customHeight="1">
      <c r="A39" s="46"/>
      <c r="G39" s="28"/>
      <c r="H39" s="43"/>
      <c r="I39" s="43"/>
      <c r="J39" s="43"/>
      <c r="K39" s="43"/>
      <c r="L39" s="43"/>
      <c r="M39" s="43"/>
      <c r="N39" s="43"/>
      <c r="O39" s="43"/>
      <c r="P39" s="43"/>
      <c r="Q39" s="43"/>
      <c r="R39" s="43"/>
      <c r="S39" s="43"/>
      <c r="T39" s="43"/>
      <c r="U39" s="43"/>
      <c r="V39" s="43"/>
      <c r="W39" s="43"/>
      <c r="X39" s="43"/>
      <c r="Y39" s="43"/>
      <c r="Z39" s="43"/>
      <c r="AA39" s="43"/>
      <c r="AB39" s="43"/>
      <c r="AC39" s="43"/>
      <c r="AD39" s="43"/>
      <c r="AE39" s="42"/>
      <c r="AF39" s="194"/>
      <c r="AG39" s="194"/>
    </row>
    <row r="40" spans="1:33" s="90" customFormat="1">
      <c r="A40" s="46"/>
      <c r="G40" s="195"/>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42"/>
      <c r="AF40" s="194"/>
      <c r="AG40" s="194"/>
    </row>
    <row r="41" spans="1:33" s="90" customFormat="1">
      <c r="A41" s="46"/>
      <c r="G41" s="195"/>
      <c r="H41" s="252" t="s">
        <v>6</v>
      </c>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194"/>
      <c r="AG41" s="194"/>
    </row>
    <row r="42" spans="1:33" s="90" customFormat="1">
      <c r="A42" s="46"/>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4"/>
      <c r="AG42" s="194"/>
    </row>
    <row r="43" spans="1:33" s="90" customFormat="1">
      <c r="A43" s="46"/>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row>
    <row r="44" spans="1:33" s="90" customFormat="1">
      <c r="A44" s="46"/>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row>
    <row r="45" spans="1:33" s="90" customFormat="1" ht="23.25" customHeight="1">
      <c r="A45" s="46"/>
      <c r="G45" s="195"/>
      <c r="H45" s="260" t="s">
        <v>595</v>
      </c>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row>
    <row r="46" spans="1:33" s="90" customFormat="1" ht="11.25" customHeight="1">
      <c r="A46" s="46"/>
      <c r="G46" s="195"/>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1:33" s="90" customFormat="1" ht="15" customHeight="1">
      <c r="A47" s="46"/>
      <c r="G47" s="195"/>
    </row>
    <row r="48" spans="1:33" s="90" customFormat="1" ht="30.9" customHeight="1">
      <c r="A48" s="46"/>
      <c r="G48" s="195"/>
      <c r="H48" s="263" t="s">
        <v>20</v>
      </c>
      <c r="I48" s="263"/>
      <c r="J48" s="263"/>
      <c r="K48" s="263"/>
      <c r="L48" s="257" t="s">
        <v>591</v>
      </c>
      <c r="M48" s="258"/>
      <c r="N48" s="258"/>
      <c r="O48" s="258"/>
      <c r="P48" s="258"/>
      <c r="Q48" s="258"/>
      <c r="R48" s="258"/>
      <c r="S48" s="258"/>
      <c r="T48" s="258"/>
      <c r="U48" s="258"/>
      <c r="V48" s="258"/>
      <c r="W48" s="258"/>
      <c r="X48" s="258"/>
      <c r="Y48" s="258"/>
      <c r="Z48" s="258"/>
      <c r="AA48" s="258"/>
      <c r="AB48" s="258"/>
      <c r="AC48" s="258"/>
      <c r="AD48" s="258"/>
      <c r="AE48" s="259"/>
    </row>
    <row r="49" spans="1:39" ht="30.9" customHeight="1">
      <c r="A49" s="46"/>
      <c r="F49" s="90"/>
      <c r="H49" s="261" t="s">
        <v>21</v>
      </c>
      <c r="I49" s="261"/>
      <c r="J49" s="261"/>
      <c r="K49" s="261"/>
      <c r="L49" s="251" t="s">
        <v>592</v>
      </c>
      <c r="M49" s="251"/>
      <c r="N49" s="251"/>
      <c r="O49" s="251"/>
      <c r="P49" s="251"/>
      <c r="Q49" s="251"/>
      <c r="R49" s="251"/>
      <c r="S49" s="251"/>
      <c r="T49" s="251"/>
      <c r="U49" s="251"/>
      <c r="V49" s="251"/>
      <c r="W49" s="251"/>
      <c r="X49" s="251"/>
      <c r="Y49" s="251"/>
      <c r="Z49" s="251"/>
      <c r="AA49" s="251"/>
      <c r="AB49" s="251"/>
      <c r="AC49" s="251"/>
      <c r="AD49" s="251"/>
      <c r="AE49" s="251"/>
      <c r="AF49" s="90"/>
      <c r="AG49" s="90"/>
      <c r="AH49" s="90"/>
      <c r="AI49" s="90"/>
      <c r="AJ49" s="90"/>
      <c r="AK49" s="90"/>
      <c r="AL49" s="90"/>
      <c r="AM49" s="90"/>
    </row>
    <row r="50" spans="1:39" ht="30.9" customHeight="1">
      <c r="A50" s="46"/>
      <c r="F50" s="90"/>
      <c r="H50" s="262" t="s">
        <v>22</v>
      </c>
      <c r="I50" s="262"/>
      <c r="J50" s="262"/>
      <c r="K50" s="262"/>
      <c r="L50" s="251" t="s">
        <v>593</v>
      </c>
      <c r="M50" s="251"/>
      <c r="N50" s="251"/>
      <c r="O50" s="251"/>
      <c r="P50" s="251"/>
      <c r="Q50" s="251"/>
      <c r="R50" s="251"/>
      <c r="S50" s="251"/>
      <c r="T50" s="251"/>
      <c r="U50" s="251"/>
      <c r="V50" s="251"/>
      <c r="W50" s="251"/>
      <c r="X50" s="251"/>
      <c r="Y50" s="251"/>
      <c r="Z50" s="251"/>
      <c r="AA50" s="251"/>
      <c r="AB50" s="251"/>
      <c r="AC50" s="251"/>
      <c r="AD50" s="251"/>
      <c r="AE50" s="251"/>
      <c r="AF50" s="90"/>
      <c r="AG50" s="90"/>
      <c r="AH50" s="90"/>
      <c r="AI50" s="90"/>
      <c r="AJ50" s="90"/>
      <c r="AK50" s="90"/>
      <c r="AL50" s="90"/>
      <c r="AM50" s="90"/>
    </row>
    <row r="51" spans="1:39" ht="30.9" customHeight="1">
      <c r="A51" s="46"/>
      <c r="F51" s="90"/>
      <c r="H51" s="250" t="s">
        <v>23</v>
      </c>
      <c r="I51" s="250"/>
      <c r="J51" s="250"/>
      <c r="K51" s="250"/>
      <c r="L51" s="251" t="s">
        <v>594</v>
      </c>
      <c r="M51" s="251"/>
      <c r="N51" s="251"/>
      <c r="O51" s="251"/>
      <c r="P51" s="251"/>
      <c r="Q51" s="251"/>
      <c r="R51" s="251"/>
      <c r="S51" s="251"/>
      <c r="T51" s="251"/>
      <c r="U51" s="251"/>
      <c r="V51" s="251"/>
      <c r="W51" s="251"/>
      <c r="X51" s="251"/>
      <c r="Y51" s="251"/>
      <c r="Z51" s="251"/>
      <c r="AA51" s="251"/>
      <c r="AB51" s="251"/>
      <c r="AC51" s="251"/>
      <c r="AD51" s="251"/>
      <c r="AE51" s="251"/>
      <c r="AF51" s="90"/>
      <c r="AG51" s="90"/>
      <c r="AH51" s="90"/>
      <c r="AI51" s="90"/>
      <c r="AJ51" s="90"/>
      <c r="AK51" s="90"/>
      <c r="AL51" s="90"/>
      <c r="AM51" s="90"/>
    </row>
    <row r="52" spans="1:39" ht="12.75" customHeight="1">
      <c r="A52" s="46"/>
      <c r="F52" s="90"/>
      <c r="H52" s="100"/>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90"/>
      <c r="AL52" s="90"/>
      <c r="AM52" s="90"/>
    </row>
    <row r="53" spans="1:39">
      <c r="A53" s="46"/>
      <c r="F53" s="90"/>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0"/>
      <c r="AG53" s="90"/>
      <c r="AH53" s="90"/>
      <c r="AI53" s="90"/>
      <c r="AJ53" s="90"/>
      <c r="AK53" s="90"/>
      <c r="AL53" s="90"/>
      <c r="AM53" s="90"/>
    </row>
    <row r="54" spans="1:39">
      <c r="F54" s="90"/>
      <c r="H54" s="196"/>
      <c r="I54" s="196"/>
      <c r="J54" s="196"/>
      <c r="K54" s="196"/>
      <c r="L54" s="196"/>
      <c r="M54" s="196"/>
      <c r="N54" s="196"/>
      <c r="O54" s="196"/>
      <c r="P54" s="196"/>
      <c r="Q54" s="196"/>
      <c r="R54" s="196"/>
      <c r="S54" s="196"/>
      <c r="T54" s="196"/>
      <c r="U54" s="196"/>
      <c r="V54" s="196"/>
      <c r="X54" s="196"/>
      <c r="Y54" s="196"/>
      <c r="Z54" s="196"/>
      <c r="AA54" s="196"/>
      <c r="AB54" s="196"/>
      <c r="AC54" s="196"/>
      <c r="AD54" s="196"/>
      <c r="AE54" s="196"/>
    </row>
    <row r="55" spans="1:39" ht="15.75" customHeight="1">
      <c r="F55" s="90"/>
      <c r="H55" s="196"/>
      <c r="I55" s="196"/>
      <c r="J55" s="196"/>
      <c r="K55" s="196"/>
      <c r="L55" s="196"/>
      <c r="M55" s="196"/>
      <c r="N55" s="196"/>
      <c r="O55" s="196"/>
      <c r="P55" s="196"/>
      <c r="Q55" s="196"/>
      <c r="R55" s="196"/>
      <c r="S55" s="196"/>
      <c r="T55" s="196"/>
      <c r="U55" s="196"/>
      <c r="V55" s="196"/>
      <c r="X55" s="196"/>
      <c r="Y55" s="196"/>
      <c r="Z55" s="196"/>
      <c r="AA55" s="196"/>
      <c r="AB55" s="196"/>
      <c r="AC55" s="196"/>
      <c r="AD55" s="196"/>
      <c r="AE55" s="196"/>
    </row>
    <row r="56" spans="1:39">
      <c r="F56" s="90"/>
      <c r="H56" s="196"/>
      <c r="I56" s="196"/>
      <c r="J56" s="196"/>
      <c r="K56" s="196"/>
      <c r="L56" s="196"/>
      <c r="M56" s="196"/>
      <c r="N56" s="196"/>
      <c r="O56" s="196"/>
      <c r="P56" s="196"/>
      <c r="Q56" s="196"/>
      <c r="R56" s="196"/>
      <c r="S56" s="196"/>
      <c r="T56" s="196"/>
      <c r="U56" s="196"/>
      <c r="V56" s="196"/>
      <c r="X56" s="196"/>
      <c r="Y56" s="196"/>
      <c r="Z56" s="196"/>
      <c r="AA56" s="196"/>
      <c r="AB56" s="196"/>
      <c r="AC56" s="196"/>
      <c r="AD56" s="196"/>
      <c r="AE56" s="196"/>
    </row>
    <row r="57" spans="1:39">
      <c r="F57" s="90"/>
      <c r="H57" s="196"/>
      <c r="I57" s="196"/>
      <c r="J57" s="196"/>
      <c r="K57" s="196"/>
      <c r="L57" s="196"/>
      <c r="M57" s="196"/>
      <c r="N57" s="196"/>
      <c r="O57" s="196"/>
      <c r="P57" s="196"/>
      <c r="Q57" s="196"/>
      <c r="R57" s="196"/>
      <c r="S57" s="196"/>
      <c r="T57" s="196"/>
      <c r="U57" s="196"/>
      <c r="V57" s="196"/>
      <c r="X57" s="196"/>
      <c r="Y57" s="196"/>
      <c r="Z57" s="196"/>
      <c r="AA57" s="196"/>
      <c r="AB57" s="196"/>
      <c r="AC57" s="196"/>
      <c r="AD57" s="196"/>
      <c r="AE57" s="196"/>
    </row>
    <row r="58" spans="1:39">
      <c r="F58" s="90"/>
      <c r="H58" s="196"/>
      <c r="I58" s="196"/>
      <c r="J58" s="196"/>
      <c r="K58" s="196"/>
      <c r="L58" s="196"/>
      <c r="M58" s="196"/>
      <c r="N58" s="196"/>
      <c r="O58" s="196"/>
      <c r="P58" s="196"/>
      <c r="Q58" s="196"/>
      <c r="R58" s="196"/>
      <c r="S58" s="196"/>
      <c r="T58" s="196"/>
      <c r="U58" s="196"/>
      <c r="V58" s="196"/>
      <c r="X58" s="196"/>
      <c r="Y58" s="196"/>
      <c r="Z58" s="196"/>
      <c r="AA58" s="196"/>
      <c r="AB58" s="196"/>
      <c r="AC58" s="196"/>
      <c r="AD58" s="196"/>
      <c r="AE58" s="196"/>
    </row>
    <row r="59" spans="1:39">
      <c r="F59" s="90"/>
      <c r="H59" s="196"/>
      <c r="I59" s="196"/>
      <c r="J59" s="196"/>
      <c r="K59" s="196"/>
      <c r="L59" s="196"/>
      <c r="M59" s="196"/>
      <c r="N59" s="196"/>
      <c r="O59" s="196"/>
      <c r="P59" s="196"/>
      <c r="Q59" s="196"/>
      <c r="R59" s="196"/>
      <c r="S59" s="196"/>
      <c r="T59" s="196"/>
      <c r="U59" s="196"/>
      <c r="V59" s="196"/>
      <c r="X59" s="196"/>
      <c r="Y59" s="196"/>
      <c r="Z59" s="196"/>
      <c r="AA59" s="196"/>
      <c r="AB59" s="196"/>
      <c r="AC59" s="196"/>
      <c r="AD59" s="196"/>
      <c r="AE59" s="196"/>
    </row>
    <row r="60" spans="1:39">
      <c r="F60" s="90"/>
      <c r="H60" s="196"/>
      <c r="I60" s="196"/>
      <c r="J60" s="196"/>
      <c r="K60" s="196"/>
      <c r="L60" s="196"/>
      <c r="M60" s="196"/>
      <c r="N60" s="196"/>
      <c r="O60" s="196"/>
      <c r="P60" s="196"/>
      <c r="Q60" s="196"/>
      <c r="R60" s="196"/>
      <c r="S60" s="196"/>
      <c r="T60" s="196"/>
      <c r="U60" s="196"/>
      <c r="V60" s="196"/>
      <c r="X60" s="196"/>
      <c r="Y60" s="196"/>
      <c r="Z60" s="196"/>
      <c r="AA60" s="196"/>
      <c r="AB60" s="196"/>
      <c r="AC60" s="196"/>
      <c r="AD60" s="196"/>
      <c r="AE60" s="196"/>
    </row>
    <row r="61" spans="1:39">
      <c r="F61" s="90"/>
      <c r="H61" s="196"/>
      <c r="I61" s="196"/>
      <c r="J61" s="196"/>
      <c r="K61" s="196"/>
      <c r="L61" s="196"/>
      <c r="M61" s="196"/>
      <c r="N61" s="196"/>
      <c r="O61" s="196"/>
      <c r="P61" s="196"/>
      <c r="Q61" s="196"/>
      <c r="R61" s="196"/>
      <c r="S61" s="196"/>
      <c r="T61" s="196"/>
      <c r="U61" s="196"/>
      <c r="V61" s="196"/>
      <c r="X61" s="196"/>
      <c r="Y61" s="196"/>
      <c r="Z61" s="196"/>
      <c r="AA61" s="196"/>
      <c r="AB61" s="196"/>
      <c r="AC61" s="196"/>
      <c r="AD61" s="196"/>
      <c r="AE61" s="196"/>
    </row>
    <row r="62" spans="1:39">
      <c r="F62" s="90"/>
      <c r="H62" s="196"/>
      <c r="I62" s="196"/>
      <c r="J62" s="196"/>
      <c r="K62" s="196"/>
      <c r="L62" s="196"/>
      <c r="M62" s="196"/>
      <c r="N62" s="196"/>
      <c r="O62" s="196"/>
      <c r="P62" s="196"/>
      <c r="Q62" s="196"/>
      <c r="R62" s="196"/>
      <c r="S62" s="196"/>
      <c r="T62" s="196"/>
      <c r="U62" s="196"/>
      <c r="V62" s="196"/>
      <c r="X62" s="196"/>
      <c r="Y62" s="196"/>
      <c r="Z62" s="196"/>
      <c r="AA62" s="196"/>
      <c r="AB62" s="196"/>
      <c r="AC62" s="196"/>
      <c r="AD62" s="196"/>
      <c r="AE62" s="196"/>
    </row>
    <row r="63" spans="1:39" ht="13.5" customHeight="1">
      <c r="F63" s="195"/>
      <c r="H63" s="196"/>
      <c r="I63" s="196"/>
      <c r="J63" s="196"/>
      <c r="K63" s="196"/>
      <c r="L63" s="196"/>
      <c r="M63" s="196"/>
      <c r="N63" s="196"/>
      <c r="O63" s="196"/>
      <c r="P63" s="196"/>
      <c r="Q63" s="196"/>
      <c r="R63" s="196"/>
      <c r="S63" s="196"/>
      <c r="T63" s="196"/>
      <c r="U63" s="196"/>
      <c r="V63" s="196"/>
      <c r="X63" s="196"/>
      <c r="Y63" s="196"/>
      <c r="Z63" s="196"/>
      <c r="AA63" s="196"/>
      <c r="AB63" s="196"/>
      <c r="AC63" s="196"/>
      <c r="AD63" s="196"/>
      <c r="AE63" s="196"/>
    </row>
    <row r="64" spans="1:39">
      <c r="G64" s="196"/>
      <c r="H64" s="196"/>
      <c r="I64" s="196"/>
      <c r="J64" s="196"/>
      <c r="K64" s="196"/>
      <c r="L64" s="196"/>
      <c r="M64" s="196"/>
      <c r="N64" s="196"/>
      <c r="O64" s="196"/>
      <c r="P64" s="196"/>
      <c r="Q64" s="196"/>
      <c r="R64" s="196"/>
      <c r="S64" s="196"/>
      <c r="T64" s="196"/>
      <c r="U64" s="196"/>
      <c r="V64" s="196"/>
      <c r="X64" s="196"/>
      <c r="Y64" s="196"/>
      <c r="Z64" s="196"/>
      <c r="AA64" s="196"/>
      <c r="AB64" s="196"/>
      <c r="AC64" s="196"/>
      <c r="AD64" s="196"/>
      <c r="AE64" s="196"/>
    </row>
    <row r="65" spans="7:31" hidden="1">
      <c r="G65" s="196"/>
      <c r="H65" s="196"/>
      <c r="I65" s="196"/>
      <c r="J65" s="196"/>
      <c r="K65" s="196"/>
      <c r="L65" s="196"/>
      <c r="M65" s="196"/>
      <c r="N65" s="196"/>
      <c r="O65" s="196"/>
      <c r="P65" s="196"/>
      <c r="Q65" s="196"/>
      <c r="R65" s="196"/>
      <c r="S65" s="196"/>
      <c r="T65" s="196"/>
      <c r="U65" s="196"/>
      <c r="V65" s="196"/>
      <c r="X65" s="196"/>
      <c r="Y65" s="196"/>
      <c r="Z65" s="196"/>
      <c r="AA65" s="196"/>
      <c r="AB65" s="196"/>
      <c r="AC65" s="196"/>
      <c r="AD65" s="196"/>
      <c r="AE65" s="196"/>
    </row>
    <row r="66" spans="7:31" hidden="1">
      <c r="G66" s="196"/>
      <c r="H66" s="196"/>
      <c r="I66" s="196"/>
      <c r="J66" s="196"/>
      <c r="K66" s="196"/>
      <c r="L66" s="196"/>
      <c r="M66" s="196"/>
      <c r="N66" s="196"/>
      <c r="O66" s="196"/>
      <c r="P66" s="196"/>
      <c r="Q66" s="196"/>
      <c r="R66" s="196"/>
      <c r="S66" s="196"/>
      <c r="T66" s="196"/>
      <c r="U66" s="196"/>
      <c r="V66" s="196"/>
      <c r="X66" s="196"/>
      <c r="Y66" s="196"/>
      <c r="Z66" s="196"/>
      <c r="AA66" s="196"/>
      <c r="AB66" s="196"/>
      <c r="AC66" s="196"/>
      <c r="AD66" s="196"/>
      <c r="AE66" s="196"/>
    </row>
    <row r="67" spans="7:31" hidden="1">
      <c r="G67" s="196"/>
      <c r="H67" s="196"/>
      <c r="I67" s="196"/>
      <c r="J67" s="196"/>
      <c r="K67" s="196"/>
      <c r="L67" s="196"/>
      <c r="M67" s="196"/>
      <c r="N67" s="196"/>
      <c r="O67" s="196"/>
      <c r="P67" s="196"/>
      <c r="Q67" s="196"/>
      <c r="R67" s="196"/>
      <c r="S67" s="196"/>
      <c r="T67" s="196"/>
      <c r="U67" s="196"/>
      <c r="V67" s="196"/>
      <c r="X67" s="196"/>
      <c r="Y67" s="196"/>
      <c r="Z67" s="196"/>
      <c r="AA67" s="196"/>
      <c r="AB67" s="196"/>
      <c r="AC67" s="196"/>
      <c r="AD67" s="196"/>
      <c r="AE67" s="196"/>
    </row>
    <row r="68" spans="7:31" hidden="1">
      <c r="G68" s="196"/>
      <c r="H68" s="196"/>
      <c r="I68" s="196"/>
      <c r="J68" s="196"/>
      <c r="K68" s="196"/>
      <c r="L68" s="196"/>
      <c r="M68" s="196"/>
      <c r="N68" s="196"/>
      <c r="O68" s="196"/>
      <c r="P68" s="196"/>
      <c r="Q68" s="196"/>
      <c r="R68" s="196"/>
      <c r="S68" s="196"/>
      <c r="T68" s="196"/>
      <c r="U68" s="196"/>
      <c r="V68" s="196"/>
      <c r="X68" s="196"/>
      <c r="Y68" s="196"/>
      <c r="Z68" s="196"/>
      <c r="AA68" s="196"/>
      <c r="AB68" s="196"/>
      <c r="AC68" s="196"/>
      <c r="AD68" s="196"/>
      <c r="AE68" s="196"/>
    </row>
    <row r="69" spans="7:31" hidden="1">
      <c r="G69" s="196"/>
      <c r="H69" s="196"/>
      <c r="I69" s="196"/>
      <c r="J69" s="196"/>
      <c r="K69" s="196"/>
      <c r="L69" s="196"/>
      <c r="M69" s="196"/>
      <c r="N69" s="196"/>
      <c r="O69" s="196"/>
      <c r="P69" s="196"/>
      <c r="Q69" s="196"/>
      <c r="R69" s="196"/>
      <c r="S69" s="196"/>
      <c r="T69" s="196"/>
      <c r="U69" s="196"/>
      <c r="V69" s="196"/>
      <c r="X69" s="196"/>
      <c r="Y69" s="196"/>
      <c r="Z69" s="196"/>
      <c r="AA69" s="196"/>
      <c r="AB69" s="196"/>
      <c r="AC69" s="196"/>
      <c r="AD69" s="196"/>
      <c r="AE69" s="196"/>
    </row>
    <row r="70" spans="7:31" hidden="1">
      <c r="G70" s="196"/>
      <c r="H70" s="196"/>
      <c r="I70" s="196"/>
      <c r="J70" s="196"/>
      <c r="K70" s="196"/>
      <c r="L70" s="196"/>
      <c r="M70" s="196"/>
      <c r="N70" s="196"/>
      <c r="O70" s="196"/>
      <c r="P70" s="196"/>
      <c r="Q70" s="196"/>
      <c r="R70" s="196"/>
      <c r="S70" s="196"/>
      <c r="T70" s="196"/>
      <c r="U70" s="196"/>
      <c r="V70" s="196"/>
      <c r="X70" s="196"/>
      <c r="Y70" s="196"/>
      <c r="Z70" s="196"/>
      <c r="AA70" s="196"/>
      <c r="AB70" s="196"/>
      <c r="AC70" s="196"/>
      <c r="AD70" s="196"/>
      <c r="AE70" s="196"/>
    </row>
    <row r="71" spans="7:31" hidden="1">
      <c r="G71" s="196"/>
      <c r="H71" s="196"/>
      <c r="I71" s="196"/>
      <c r="J71" s="196"/>
      <c r="K71" s="196"/>
      <c r="L71" s="196"/>
      <c r="M71" s="196"/>
      <c r="N71" s="196"/>
      <c r="O71" s="196"/>
      <c r="P71" s="196"/>
      <c r="Q71" s="196"/>
      <c r="R71" s="196"/>
      <c r="S71" s="196"/>
      <c r="T71" s="196"/>
      <c r="U71" s="196"/>
      <c r="V71" s="196"/>
      <c r="X71" s="196"/>
      <c r="Y71" s="196"/>
      <c r="Z71" s="196"/>
      <c r="AA71" s="196"/>
      <c r="AB71" s="196"/>
      <c r="AC71" s="196"/>
      <c r="AD71" s="196"/>
      <c r="AE71" s="196"/>
    </row>
    <row r="72" spans="7:31" hidden="1">
      <c r="G72" s="196"/>
      <c r="H72" s="196"/>
      <c r="I72" s="196"/>
      <c r="J72" s="196"/>
      <c r="K72" s="196"/>
      <c r="L72" s="196"/>
      <c r="M72" s="196"/>
      <c r="N72" s="196"/>
      <c r="O72" s="196"/>
      <c r="P72" s="196"/>
      <c r="Q72" s="196"/>
      <c r="R72" s="196"/>
      <c r="S72" s="196"/>
      <c r="T72" s="196"/>
      <c r="U72" s="196"/>
      <c r="V72" s="196"/>
      <c r="X72" s="196"/>
      <c r="Y72" s="196"/>
      <c r="Z72" s="196"/>
      <c r="AA72" s="196"/>
      <c r="AB72" s="196"/>
      <c r="AC72" s="196"/>
      <c r="AD72" s="196"/>
      <c r="AE72" s="196"/>
    </row>
    <row r="73" spans="7:31" hidden="1">
      <c r="G73" s="196"/>
      <c r="H73" s="196"/>
      <c r="I73" s="196"/>
      <c r="J73" s="196"/>
      <c r="K73" s="196"/>
      <c r="L73" s="196"/>
      <c r="M73" s="196"/>
      <c r="N73" s="196"/>
      <c r="O73" s="196"/>
      <c r="P73" s="196"/>
      <c r="Q73" s="196"/>
      <c r="R73" s="196"/>
      <c r="S73" s="196"/>
      <c r="T73" s="196"/>
      <c r="U73" s="196"/>
      <c r="V73" s="196"/>
      <c r="X73" s="196"/>
      <c r="Y73" s="196"/>
      <c r="Z73" s="196"/>
      <c r="AA73" s="196"/>
      <c r="AB73" s="196"/>
      <c r="AC73" s="196"/>
      <c r="AD73" s="196"/>
      <c r="AE73" s="196"/>
    </row>
    <row r="74" spans="7:31" hidden="1">
      <c r="G74" s="196"/>
      <c r="H74" s="196"/>
      <c r="I74" s="196"/>
      <c r="J74" s="196"/>
      <c r="K74" s="196"/>
      <c r="L74" s="196"/>
      <c r="M74" s="196"/>
      <c r="N74" s="196"/>
      <c r="O74" s="196"/>
      <c r="P74" s="196"/>
      <c r="Q74" s="196"/>
      <c r="R74" s="196"/>
      <c r="S74" s="196"/>
      <c r="T74" s="196"/>
      <c r="U74" s="196"/>
      <c r="V74" s="196"/>
      <c r="X74" s="196"/>
      <c r="Y74" s="196"/>
      <c r="Z74" s="196"/>
      <c r="AA74" s="196"/>
      <c r="AB74" s="196"/>
      <c r="AC74" s="196"/>
      <c r="AD74" s="196"/>
      <c r="AE74" s="196"/>
    </row>
    <row r="75" spans="7:31" hidden="1">
      <c r="G75" s="196"/>
      <c r="H75" s="196"/>
      <c r="I75" s="196"/>
      <c r="J75" s="196"/>
      <c r="K75" s="196"/>
      <c r="L75" s="196"/>
      <c r="M75" s="196"/>
      <c r="N75" s="196"/>
      <c r="O75" s="196"/>
      <c r="P75" s="196"/>
      <c r="Q75" s="196"/>
      <c r="R75" s="196"/>
      <c r="S75" s="196"/>
      <c r="T75" s="196"/>
      <c r="U75" s="196"/>
      <c r="V75" s="196"/>
      <c r="X75" s="196"/>
      <c r="Y75" s="196"/>
      <c r="Z75" s="196"/>
      <c r="AA75" s="196"/>
      <c r="AB75" s="196"/>
      <c r="AC75" s="196"/>
      <c r="AD75" s="196"/>
      <c r="AE75" s="196"/>
    </row>
    <row r="76" spans="7:31" hidden="1">
      <c r="G76" s="196"/>
      <c r="H76" s="196"/>
      <c r="I76" s="196"/>
      <c r="J76" s="196"/>
      <c r="K76" s="196"/>
      <c r="L76" s="196"/>
      <c r="M76" s="196"/>
      <c r="N76" s="196"/>
      <c r="O76" s="196"/>
      <c r="P76" s="196"/>
      <c r="Q76" s="196"/>
      <c r="R76" s="196"/>
      <c r="S76" s="196"/>
      <c r="T76" s="196"/>
      <c r="U76" s="196"/>
      <c r="V76" s="196"/>
      <c r="X76" s="196"/>
      <c r="Y76" s="196"/>
      <c r="Z76" s="196"/>
      <c r="AA76" s="196"/>
      <c r="AB76" s="196"/>
      <c r="AC76" s="196"/>
      <c r="AD76" s="196"/>
      <c r="AE76" s="196"/>
    </row>
    <row r="77" spans="7:31" hidden="1">
      <c r="G77" s="196"/>
      <c r="H77" s="196"/>
      <c r="I77" s="196"/>
      <c r="J77" s="196"/>
      <c r="K77" s="196"/>
      <c r="L77" s="196"/>
      <c r="M77" s="196"/>
      <c r="N77" s="196"/>
      <c r="O77" s="196"/>
      <c r="P77" s="196"/>
      <c r="Q77" s="196"/>
      <c r="R77" s="196"/>
      <c r="S77" s="196"/>
      <c r="T77" s="196"/>
      <c r="U77" s="196"/>
      <c r="V77" s="196"/>
      <c r="X77" s="196"/>
      <c r="Y77" s="196"/>
      <c r="Z77" s="196"/>
      <c r="AA77" s="196"/>
      <c r="AB77" s="196"/>
      <c r="AC77" s="196"/>
      <c r="AD77" s="196"/>
      <c r="AE77" s="196"/>
    </row>
    <row r="78" spans="7:31" hidden="1">
      <c r="G78" s="196"/>
      <c r="H78" s="196"/>
      <c r="I78" s="196"/>
      <c r="J78" s="196"/>
      <c r="K78" s="196"/>
      <c r="L78" s="196"/>
      <c r="M78" s="196"/>
      <c r="N78" s="196"/>
      <c r="O78" s="196"/>
      <c r="P78" s="196"/>
      <c r="Q78" s="196"/>
      <c r="R78" s="196"/>
      <c r="S78" s="196"/>
      <c r="T78" s="196"/>
      <c r="U78" s="196"/>
      <c r="V78" s="196"/>
      <c r="X78" s="196"/>
      <c r="Y78" s="196"/>
      <c r="Z78" s="196"/>
      <c r="AA78" s="196"/>
      <c r="AB78" s="196"/>
      <c r="AC78" s="196"/>
      <c r="AD78" s="196"/>
      <c r="AE78" s="196"/>
    </row>
    <row r="79" spans="7:31" hidden="1">
      <c r="G79" s="196"/>
      <c r="H79" s="196"/>
      <c r="I79" s="196"/>
      <c r="J79" s="196"/>
      <c r="K79" s="196"/>
      <c r="L79" s="196"/>
      <c r="M79" s="196"/>
      <c r="N79" s="196"/>
      <c r="O79" s="196"/>
      <c r="P79" s="196"/>
      <c r="Q79" s="196"/>
      <c r="R79" s="196"/>
      <c r="S79" s="196"/>
      <c r="T79" s="196"/>
      <c r="U79" s="196"/>
      <c r="V79" s="196"/>
      <c r="X79" s="196"/>
      <c r="Y79" s="196"/>
      <c r="Z79" s="196"/>
      <c r="AA79" s="196"/>
      <c r="AB79" s="196"/>
      <c r="AC79" s="196"/>
      <c r="AD79" s="196"/>
      <c r="AE79" s="196"/>
    </row>
  </sheetData>
  <sheetProtection algorithmName="SHA-512" hashValue="rJh8beLndpzyPXmcsvXM/1h1t554WKMxwQk7T5hM0Y1eLcjG6wc1SJ7oNaCWTfHayGNCMFE7HhTTtKrgtTNgyg==" saltValue="+ZpjHFS9VwbxqPwLtJyeHw==" spinCount="100000" sheet="1" objects="1" scenarios="1" formatCells="0" formatColumns="0" formatRows="0"/>
  <mergeCells count="23">
    <mergeCell ref="L48:AE48"/>
    <mergeCell ref="L49:AE49"/>
    <mergeCell ref="L50:AE50"/>
    <mergeCell ref="H45:AE45"/>
    <mergeCell ref="H49:K49"/>
    <mergeCell ref="H50:K50"/>
    <mergeCell ref="H48:K48"/>
    <mergeCell ref="H51:K51"/>
    <mergeCell ref="L51:AE51"/>
    <mergeCell ref="H41:AE41"/>
    <mergeCell ref="C8:AE8"/>
    <mergeCell ref="H40:AD40"/>
    <mergeCell ref="G37:K38"/>
    <mergeCell ref="L37:P38"/>
    <mergeCell ref="Q37:U38"/>
    <mergeCell ref="V37:Z38"/>
    <mergeCell ref="AA37:AE38"/>
    <mergeCell ref="B12:C36"/>
    <mergeCell ref="F12:F16"/>
    <mergeCell ref="F17:F21"/>
    <mergeCell ref="F22:F26"/>
    <mergeCell ref="F27:F31"/>
    <mergeCell ref="F32:F36"/>
  </mergeCells>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Z817"/>
  <sheetViews>
    <sheetView showGridLines="0" zoomScaleNormal="100" workbookViewId="0">
      <selection activeCell="D14" sqref="D14:H24"/>
    </sheetView>
  </sheetViews>
  <sheetFormatPr baseColWidth="10" defaultColWidth="0" defaultRowHeight="13.2"/>
  <cols>
    <col min="1" max="1" width="1.5546875" style="50" customWidth="1"/>
    <col min="2" max="2" width="3.109375" style="1" customWidth="1"/>
    <col min="3" max="3" width="3.33203125" style="1" customWidth="1"/>
    <col min="4" max="4" width="8.33203125" style="1" customWidth="1"/>
    <col min="5" max="5" width="12.6640625" style="1" bestFit="1" customWidth="1"/>
    <col min="6" max="6" width="11.6640625" style="1" bestFit="1" customWidth="1"/>
    <col min="7" max="7" width="15.109375" style="1" bestFit="1" customWidth="1"/>
    <col min="8" max="8" width="15.44140625" style="1" bestFit="1" customWidth="1"/>
    <col min="9" max="9" width="2.5546875" style="1" customWidth="1"/>
    <col min="10" max="10" width="2.109375" style="1" customWidth="1"/>
    <col min="11" max="11" width="15.44140625" style="1" bestFit="1" customWidth="1"/>
    <col min="12" max="12" width="3.33203125" style="1" customWidth="1"/>
    <col min="13" max="13" width="32.5546875" style="1" customWidth="1"/>
    <col min="14" max="15" width="3.44140625" style="1" customWidth="1"/>
    <col min="16" max="18" width="3.44140625" style="2" customWidth="1"/>
    <col min="19" max="19" width="3.33203125" style="2" customWidth="1"/>
    <col min="20" max="20" width="8.109375" style="1" customWidth="1"/>
    <col min="21" max="21" width="8.109375" style="2" customWidth="1"/>
    <col min="22" max="22" width="8.109375" style="1" customWidth="1"/>
    <col min="23" max="23" width="3.88671875" style="2" customWidth="1"/>
    <col min="24" max="24" width="3" style="2" customWidth="1"/>
    <col min="25" max="25" width="2.5546875" style="2" customWidth="1"/>
    <col min="26" max="26" width="3.44140625" style="2" customWidth="1"/>
    <col min="27" max="27" width="8.109375" style="2" hidden="1"/>
    <col min="28" max="29" width="8.109375" style="1" hidden="1"/>
    <col min="30" max="33" width="8.109375" style="2" hidden="1"/>
    <col min="34" max="36" width="8.109375" style="1" hidden="1"/>
    <col min="37" max="37" width="8.109375" style="2" hidden="1"/>
    <col min="38" max="38" width="45.88671875" style="1" hidden="1"/>
    <col min="39" max="39" width="9.44140625" style="1" hidden="1"/>
    <col min="40" max="40" width="9.88671875" style="1" hidden="1"/>
    <col min="41" max="41" width="8" style="1" hidden="1"/>
    <col min="42" max="42" width="9.44140625" style="1" hidden="1"/>
    <col min="43" max="43" width="10.44140625" style="1" hidden="1"/>
    <col min="44" max="44" width="28.109375" style="1" hidden="1"/>
    <col min="45" max="250" width="9.109375" style="1" hidden="1"/>
    <col min="251" max="251" width="3.33203125" style="1" hidden="1"/>
    <col min="252" max="252" width="12" style="1" hidden="1"/>
    <col min="253" max="253" width="22.5546875" style="1" hidden="1"/>
    <col min="254" max="254" width="8.5546875" style="1" hidden="1"/>
    <col min="255" max="255" width="44.44140625" style="1" hidden="1"/>
    <col min="256" max="262" width="7.6640625" style="1" hidden="1"/>
    <col min="263" max="263" width="8.44140625" style="1" hidden="1"/>
    <col min="264" max="264" width="12.5546875" style="1" hidden="1"/>
    <col min="265" max="265" width="19.33203125" style="1" hidden="1"/>
    <col min="266" max="269" width="3.33203125" style="1" hidden="1"/>
    <col min="270" max="270" width="10" style="1" hidden="1"/>
    <col min="271" max="271" width="12.6640625" style="1" hidden="1"/>
    <col min="272" max="275" width="3.33203125" style="1" hidden="1"/>
    <col min="276" max="276" width="57.109375" style="1" hidden="1"/>
    <col min="277" max="290" width="0" style="1" hidden="1"/>
    <col min="291" max="291" width="12.6640625" style="1" hidden="1"/>
    <col min="292" max="292" width="10.88671875" style="1" hidden="1"/>
    <col min="293" max="293" width="6.109375" style="1" hidden="1"/>
    <col min="294" max="294" width="45.88671875" style="1" hidden="1"/>
    <col min="295" max="295" width="9.44140625" style="1" hidden="1"/>
    <col min="296" max="296" width="9.88671875" style="1" hidden="1"/>
    <col min="297" max="297" width="8" style="1" hidden="1"/>
    <col min="298" max="298" width="9.44140625" style="1" hidden="1"/>
    <col min="299" max="299" width="10.44140625" style="1" hidden="1"/>
    <col min="300" max="300" width="28.109375" style="1" hidden="1"/>
    <col min="301" max="506" width="9.109375" style="1" hidden="1"/>
    <col min="507" max="507" width="3.33203125" style="1" hidden="1"/>
    <col min="508" max="508" width="12" style="1" hidden="1"/>
    <col min="509" max="509" width="22.5546875" style="1" hidden="1"/>
    <col min="510" max="510" width="8.5546875" style="1" hidden="1"/>
    <col min="511" max="511" width="44.44140625" style="1" hidden="1"/>
    <col min="512" max="518" width="7.6640625" style="1" hidden="1"/>
    <col min="519" max="519" width="8.44140625" style="1" hidden="1"/>
    <col min="520" max="520" width="12.5546875" style="1" hidden="1"/>
    <col min="521" max="521" width="19.33203125" style="1" hidden="1"/>
    <col min="522" max="525" width="3.33203125" style="1" hidden="1"/>
    <col min="526" max="526" width="10" style="1" hidden="1"/>
    <col min="527" max="527" width="12.6640625" style="1" hidden="1"/>
    <col min="528" max="531" width="3.33203125" style="1" hidden="1"/>
    <col min="532" max="532" width="57.109375" style="1" hidden="1"/>
    <col min="533" max="546" width="0" style="1" hidden="1"/>
    <col min="547" max="547" width="12.6640625" style="1" hidden="1"/>
    <col min="548" max="548" width="10.88671875" style="1" hidden="1"/>
    <col min="549" max="549" width="6.109375" style="1" hidden="1"/>
    <col min="550" max="550" width="45.88671875" style="1" hidden="1"/>
    <col min="551" max="551" width="9.44140625" style="1" hidden="1"/>
    <col min="552" max="552" width="9.88671875" style="1" hidden="1"/>
    <col min="553" max="553" width="8" style="1" hidden="1"/>
    <col min="554" max="554" width="9.44140625" style="1" hidden="1"/>
    <col min="555" max="555" width="10.44140625" style="1" hidden="1"/>
    <col min="556" max="556" width="28.109375" style="1" hidden="1"/>
    <col min="557" max="762" width="9.109375" style="1" hidden="1"/>
    <col min="763" max="763" width="3.33203125" style="1" hidden="1"/>
    <col min="764" max="764" width="12" style="1" hidden="1"/>
    <col min="765" max="765" width="22.5546875" style="1" hidden="1"/>
    <col min="766" max="766" width="8.5546875" style="1" hidden="1"/>
    <col min="767" max="767" width="44.44140625" style="1" hidden="1"/>
    <col min="768" max="774" width="7.6640625" style="1" hidden="1"/>
    <col min="775" max="775" width="8.44140625" style="1" hidden="1"/>
    <col min="776" max="776" width="12.5546875" style="1" hidden="1"/>
    <col min="777" max="777" width="19.33203125" style="1" hidden="1"/>
    <col min="778" max="781" width="3.33203125" style="1" hidden="1"/>
    <col min="782" max="782" width="10" style="1" hidden="1"/>
    <col min="783" max="783" width="12.6640625" style="1" hidden="1"/>
    <col min="784" max="787" width="3.33203125" style="1" hidden="1"/>
    <col min="788" max="788" width="57.109375" style="1" hidden="1"/>
    <col min="789" max="802" width="0" style="1" hidden="1"/>
    <col min="803" max="803" width="12.6640625" style="1" hidden="1"/>
    <col min="804" max="804" width="10.88671875" style="1" hidden="1"/>
    <col min="805" max="805" width="6.109375" style="1" hidden="1"/>
    <col min="806" max="806" width="45.88671875" style="1" hidden="1"/>
    <col min="807" max="807" width="9.44140625" style="1" hidden="1"/>
    <col min="808" max="808" width="9.88671875" style="1" hidden="1"/>
    <col min="809" max="809" width="8" style="1" hidden="1"/>
    <col min="810" max="810" width="9.44140625" style="1" hidden="1"/>
    <col min="811" max="811" width="10.44140625" style="1" hidden="1"/>
    <col min="812" max="812" width="28.109375" style="1" hidden="1"/>
    <col min="813" max="1018" width="9.109375" style="1" hidden="1"/>
    <col min="1019" max="1019" width="3.33203125" style="1" hidden="1"/>
    <col min="1020" max="1020" width="12" style="1" hidden="1"/>
    <col min="1021" max="1021" width="22.5546875" style="1" hidden="1"/>
    <col min="1022" max="1022" width="8.5546875" style="1" hidden="1"/>
    <col min="1023" max="1023" width="44.44140625" style="1" hidden="1"/>
    <col min="1024" max="1030" width="7.6640625" style="1" hidden="1"/>
    <col min="1031" max="1031" width="8.44140625" style="1" hidden="1"/>
    <col min="1032" max="1032" width="12.5546875" style="1" hidden="1"/>
    <col min="1033" max="1033" width="19.33203125" style="1" hidden="1"/>
    <col min="1034" max="1037" width="3.33203125" style="1" hidden="1"/>
    <col min="1038" max="1038" width="10" style="1" hidden="1"/>
    <col min="1039" max="1039" width="12.6640625" style="1" hidden="1"/>
    <col min="1040" max="1043" width="3.33203125" style="1" hidden="1"/>
    <col min="1044" max="1044" width="57.109375" style="1" hidden="1"/>
    <col min="1045" max="1058" width="0" style="1" hidden="1"/>
    <col min="1059" max="1059" width="12.6640625" style="1" hidden="1"/>
    <col min="1060" max="1060" width="10.88671875" style="1" hidden="1"/>
    <col min="1061" max="1061" width="6.109375" style="1" hidden="1"/>
    <col min="1062" max="1062" width="45.88671875" style="1" hidden="1"/>
    <col min="1063" max="1063" width="9.44140625" style="1" hidden="1"/>
    <col min="1064" max="1064" width="9.88671875" style="1" hidden="1"/>
    <col min="1065" max="1065" width="8" style="1" hidden="1"/>
    <col min="1066" max="1066" width="9.44140625" style="1" hidden="1"/>
    <col min="1067" max="1067" width="10.44140625" style="1" hidden="1"/>
    <col min="1068" max="1068" width="28.109375" style="1" hidden="1"/>
    <col min="1069" max="1274" width="9.109375" style="1" hidden="1"/>
    <col min="1275" max="1275" width="3.33203125" style="1" hidden="1"/>
    <col min="1276" max="1276" width="12" style="1" hidden="1"/>
    <col min="1277" max="1277" width="22.5546875" style="1" hidden="1"/>
    <col min="1278" max="1278" width="8.5546875" style="1" hidden="1"/>
    <col min="1279" max="1279" width="44.44140625" style="1" hidden="1"/>
    <col min="1280" max="1286" width="7.6640625" style="1" hidden="1"/>
    <col min="1287" max="1287" width="8.44140625" style="1" hidden="1"/>
    <col min="1288" max="1288" width="12.5546875" style="1" hidden="1"/>
    <col min="1289" max="1289" width="19.33203125" style="1" hidden="1"/>
    <col min="1290" max="1293" width="3.33203125" style="1" hidden="1"/>
    <col min="1294" max="1294" width="10" style="1" hidden="1"/>
    <col min="1295" max="1295" width="12.6640625" style="1" hidden="1"/>
    <col min="1296" max="1299" width="3.33203125" style="1" hidden="1"/>
    <col min="1300" max="1300" width="57.109375" style="1" hidden="1"/>
    <col min="1301" max="1314" width="0" style="1" hidden="1"/>
    <col min="1315" max="1315" width="12.6640625" style="1" hidden="1"/>
    <col min="1316" max="1316" width="10.88671875" style="1" hidden="1"/>
    <col min="1317" max="1317" width="6.109375" style="1" hidden="1"/>
    <col min="1318" max="1318" width="45.88671875" style="1" hidden="1"/>
    <col min="1319" max="1319" width="9.44140625" style="1" hidden="1"/>
    <col min="1320" max="1320" width="9.88671875" style="1" hidden="1"/>
    <col min="1321" max="1321" width="8" style="1" hidden="1"/>
    <col min="1322" max="1322" width="9.44140625" style="1" hidden="1"/>
    <col min="1323" max="1323" width="10.44140625" style="1" hidden="1"/>
    <col min="1324" max="1324" width="28.109375" style="1" hidden="1"/>
    <col min="1325" max="1530" width="9.109375" style="1" hidden="1"/>
    <col min="1531" max="1531" width="3.33203125" style="1" hidden="1"/>
    <col min="1532" max="1532" width="12" style="1" hidden="1"/>
    <col min="1533" max="1533" width="22.5546875" style="1" hidden="1"/>
    <col min="1534" max="1534" width="8.5546875" style="1" hidden="1"/>
    <col min="1535" max="1535" width="44.44140625" style="1" hidden="1"/>
    <col min="1536" max="1542" width="7.6640625" style="1" hidden="1"/>
    <col min="1543" max="1543" width="8.44140625" style="1" hidden="1"/>
    <col min="1544" max="1544" width="12.5546875" style="1" hidden="1"/>
    <col min="1545" max="1545" width="19.33203125" style="1" hidden="1"/>
    <col min="1546" max="1549" width="3.33203125" style="1" hidden="1"/>
    <col min="1550" max="1550" width="10" style="1" hidden="1"/>
    <col min="1551" max="1551" width="12.6640625" style="1" hidden="1"/>
    <col min="1552" max="1555" width="3.33203125" style="1" hidden="1"/>
    <col min="1556" max="1556" width="57.109375" style="1" hidden="1"/>
    <col min="1557" max="1570" width="0" style="1" hidden="1"/>
    <col min="1571" max="1571" width="12.6640625" style="1" hidden="1"/>
    <col min="1572" max="1572" width="10.88671875" style="1" hidden="1"/>
    <col min="1573" max="1573" width="6.109375" style="1" hidden="1"/>
    <col min="1574" max="1574" width="45.88671875" style="1" hidden="1"/>
    <col min="1575" max="1575" width="9.44140625" style="1" hidden="1"/>
    <col min="1576" max="1576" width="9.88671875" style="1" hidden="1"/>
    <col min="1577" max="1577" width="8" style="1" hidden="1"/>
    <col min="1578" max="1578" width="9.44140625" style="1" hidden="1"/>
    <col min="1579" max="1579" width="10.44140625" style="1" hidden="1"/>
    <col min="1580" max="1580" width="28.109375" style="1" hidden="1"/>
    <col min="1581" max="1786" width="9.109375" style="1" hidden="1"/>
    <col min="1787" max="1787" width="3.33203125" style="1" hidden="1"/>
    <col min="1788" max="1788" width="12" style="1" hidden="1"/>
    <col min="1789" max="1789" width="22.5546875" style="1" hidden="1"/>
    <col min="1790" max="1790" width="8.5546875" style="1" hidden="1"/>
    <col min="1791" max="1791" width="44.44140625" style="1" hidden="1"/>
    <col min="1792" max="1798" width="7.6640625" style="1" hidden="1"/>
    <col min="1799" max="1799" width="8.44140625" style="1" hidden="1"/>
    <col min="1800" max="1800" width="12.5546875" style="1" hidden="1"/>
    <col min="1801" max="1801" width="19.33203125" style="1" hidden="1"/>
    <col min="1802" max="1805" width="3.33203125" style="1" hidden="1"/>
    <col min="1806" max="1806" width="10" style="1" hidden="1"/>
    <col min="1807" max="1807" width="12.6640625" style="1" hidden="1"/>
    <col min="1808" max="1811" width="3.33203125" style="1" hidden="1"/>
    <col min="1812" max="1812" width="57.109375" style="1" hidden="1"/>
    <col min="1813" max="1826" width="0" style="1" hidden="1"/>
    <col min="1827" max="1827" width="12.6640625" style="1" hidden="1"/>
    <col min="1828" max="1828" width="10.88671875" style="1" hidden="1"/>
    <col min="1829" max="1829" width="6.109375" style="1" hidden="1"/>
    <col min="1830" max="1830" width="45.88671875" style="1" hidden="1"/>
    <col min="1831" max="1831" width="9.44140625" style="1" hidden="1"/>
    <col min="1832" max="1832" width="9.88671875" style="1" hidden="1"/>
    <col min="1833" max="1833" width="8" style="1" hidden="1"/>
    <col min="1834" max="1834" width="9.44140625" style="1" hidden="1"/>
    <col min="1835" max="1835" width="10.44140625" style="1" hidden="1"/>
    <col min="1836" max="1836" width="28.109375" style="1" hidden="1"/>
    <col min="1837" max="2042" width="9.109375" style="1" hidden="1"/>
    <col min="2043" max="2043" width="3.33203125" style="1" hidden="1"/>
    <col min="2044" max="2044" width="12" style="1" hidden="1"/>
    <col min="2045" max="2045" width="22.5546875" style="1" hidden="1"/>
    <col min="2046" max="2046" width="8.5546875" style="1" hidden="1"/>
    <col min="2047" max="2047" width="44.44140625" style="1" hidden="1"/>
    <col min="2048" max="2054" width="7.6640625" style="1" hidden="1"/>
    <col min="2055" max="2055" width="8.44140625" style="1" hidden="1"/>
    <col min="2056" max="2056" width="12.5546875" style="1" hidden="1"/>
    <col min="2057" max="2057" width="19.33203125" style="1" hidden="1"/>
    <col min="2058" max="2061" width="3.33203125" style="1" hidden="1"/>
    <col min="2062" max="2062" width="10" style="1" hidden="1"/>
    <col min="2063" max="2063" width="12.6640625" style="1" hidden="1"/>
    <col min="2064" max="2067" width="3.33203125" style="1" hidden="1"/>
    <col min="2068" max="2068" width="57.109375" style="1" hidden="1"/>
    <col min="2069" max="2082" width="0" style="1" hidden="1"/>
    <col min="2083" max="2083" width="12.6640625" style="1" hidden="1"/>
    <col min="2084" max="2084" width="10.88671875" style="1" hidden="1"/>
    <col min="2085" max="2085" width="6.109375" style="1" hidden="1"/>
    <col min="2086" max="2086" width="45.88671875" style="1" hidden="1"/>
    <col min="2087" max="2087" width="9.44140625" style="1" hidden="1"/>
    <col min="2088" max="2088" width="9.88671875" style="1" hidden="1"/>
    <col min="2089" max="2089" width="8" style="1" hidden="1"/>
    <col min="2090" max="2090" width="9.44140625" style="1" hidden="1"/>
    <col min="2091" max="2091" width="10.44140625" style="1" hidden="1"/>
    <col min="2092" max="2092" width="28.109375" style="1" hidden="1"/>
    <col min="2093" max="2298" width="9.109375" style="1" hidden="1"/>
    <col min="2299" max="2299" width="3.33203125" style="1" hidden="1"/>
    <col min="2300" max="2300" width="12" style="1" hidden="1"/>
    <col min="2301" max="2301" width="22.5546875" style="1" hidden="1"/>
    <col min="2302" max="2302" width="8.5546875" style="1" hidden="1"/>
    <col min="2303" max="2303" width="44.44140625" style="1" hidden="1"/>
    <col min="2304" max="2310" width="7.6640625" style="1" hidden="1"/>
    <col min="2311" max="2311" width="8.44140625" style="1" hidden="1"/>
    <col min="2312" max="2312" width="12.5546875" style="1" hidden="1"/>
    <col min="2313" max="2313" width="19.33203125" style="1" hidden="1"/>
    <col min="2314" max="2317" width="3.33203125" style="1" hidden="1"/>
    <col min="2318" max="2318" width="10" style="1" hidden="1"/>
    <col min="2319" max="2319" width="12.6640625" style="1" hidden="1"/>
    <col min="2320" max="2323" width="3.33203125" style="1" hidden="1"/>
    <col min="2324" max="2324" width="57.109375" style="1" hidden="1"/>
    <col min="2325" max="2338" width="0" style="1" hidden="1"/>
    <col min="2339" max="2339" width="12.6640625" style="1" hidden="1"/>
    <col min="2340" max="2340" width="10.88671875" style="1" hidden="1"/>
    <col min="2341" max="2341" width="6.109375" style="1" hidden="1"/>
    <col min="2342" max="2342" width="45.88671875" style="1" hidden="1"/>
    <col min="2343" max="2343" width="9.44140625" style="1" hidden="1"/>
    <col min="2344" max="2344" width="9.88671875" style="1" hidden="1"/>
    <col min="2345" max="2345" width="8" style="1" hidden="1"/>
    <col min="2346" max="2346" width="9.44140625" style="1" hidden="1"/>
    <col min="2347" max="2347" width="10.44140625" style="1" hidden="1"/>
    <col min="2348" max="2348" width="28.109375" style="1" hidden="1"/>
    <col min="2349" max="2554" width="9.109375" style="1" hidden="1"/>
    <col min="2555" max="2555" width="3.33203125" style="1" hidden="1"/>
    <col min="2556" max="2556" width="12" style="1" hidden="1"/>
    <col min="2557" max="2557" width="22.5546875" style="1" hidden="1"/>
    <col min="2558" max="2558" width="8.5546875" style="1" hidden="1"/>
    <col min="2559" max="2559" width="44.44140625" style="1" hidden="1"/>
    <col min="2560" max="2566" width="7.6640625" style="1" hidden="1"/>
    <col min="2567" max="2567" width="8.44140625" style="1" hidden="1"/>
    <col min="2568" max="2568" width="12.5546875" style="1" hidden="1"/>
    <col min="2569" max="2569" width="19.33203125" style="1" hidden="1"/>
    <col min="2570" max="2573" width="3.33203125" style="1" hidden="1"/>
    <col min="2574" max="2574" width="10" style="1" hidden="1"/>
    <col min="2575" max="2575" width="12.6640625" style="1" hidden="1"/>
    <col min="2576" max="2579" width="3.33203125" style="1" hidden="1"/>
    <col min="2580" max="2580" width="57.109375" style="1" hidden="1"/>
    <col min="2581" max="2594" width="0" style="1" hidden="1"/>
    <col min="2595" max="2595" width="12.6640625" style="1" hidden="1"/>
    <col min="2596" max="2596" width="10.88671875" style="1" hidden="1"/>
    <col min="2597" max="2597" width="6.109375" style="1" hidden="1"/>
    <col min="2598" max="2598" width="45.88671875" style="1" hidden="1"/>
    <col min="2599" max="2599" width="9.44140625" style="1" hidden="1"/>
    <col min="2600" max="2600" width="9.88671875" style="1" hidden="1"/>
    <col min="2601" max="2601" width="8" style="1" hidden="1"/>
    <col min="2602" max="2602" width="9.44140625" style="1" hidden="1"/>
    <col min="2603" max="2603" width="10.44140625" style="1" hidden="1"/>
    <col min="2604" max="2604" width="28.109375" style="1" hidden="1"/>
    <col min="2605" max="2810" width="9.109375" style="1" hidden="1"/>
    <col min="2811" max="2811" width="3.33203125" style="1" hidden="1"/>
    <col min="2812" max="2812" width="12" style="1" hidden="1"/>
    <col min="2813" max="2813" width="22.5546875" style="1" hidden="1"/>
    <col min="2814" max="2814" width="8.5546875" style="1" hidden="1"/>
    <col min="2815" max="2815" width="44.44140625" style="1" hidden="1"/>
    <col min="2816" max="2822" width="7.6640625" style="1" hidden="1"/>
    <col min="2823" max="2823" width="8.44140625" style="1" hidden="1"/>
    <col min="2824" max="2824" width="12.5546875" style="1" hidden="1"/>
    <col min="2825" max="2825" width="19.33203125" style="1" hidden="1"/>
    <col min="2826" max="2829" width="3.33203125" style="1" hidden="1"/>
    <col min="2830" max="2830" width="10" style="1" hidden="1"/>
    <col min="2831" max="2831" width="12.6640625" style="1" hidden="1"/>
    <col min="2832" max="2835" width="3.33203125" style="1" hidden="1"/>
    <col min="2836" max="2836" width="57.109375" style="1" hidden="1"/>
    <col min="2837" max="2850" width="0" style="1" hidden="1"/>
    <col min="2851" max="2851" width="12.6640625" style="1" hidden="1"/>
    <col min="2852" max="2852" width="10.88671875" style="1" hidden="1"/>
    <col min="2853" max="2853" width="6.109375" style="1" hidden="1"/>
    <col min="2854" max="2854" width="45.88671875" style="1" hidden="1"/>
    <col min="2855" max="2855" width="9.44140625" style="1" hidden="1"/>
    <col min="2856" max="2856" width="9.88671875" style="1" hidden="1"/>
    <col min="2857" max="2857" width="8" style="1" hidden="1"/>
    <col min="2858" max="2858" width="9.44140625" style="1" hidden="1"/>
    <col min="2859" max="2859" width="10.44140625" style="1" hidden="1"/>
    <col min="2860" max="2860" width="28.109375" style="1" hidden="1"/>
    <col min="2861" max="3066" width="9.109375" style="1" hidden="1"/>
    <col min="3067" max="3067" width="3.33203125" style="1" hidden="1"/>
    <col min="3068" max="3068" width="12" style="1" hidden="1"/>
    <col min="3069" max="3069" width="22.5546875" style="1" hidden="1"/>
    <col min="3070" max="3070" width="8.5546875" style="1" hidden="1"/>
    <col min="3071" max="3071" width="44.44140625" style="1" hidden="1"/>
    <col min="3072" max="3078" width="7.6640625" style="1" hidden="1"/>
    <col min="3079" max="3079" width="8.44140625" style="1" hidden="1"/>
    <col min="3080" max="3080" width="12.5546875" style="1" hidden="1"/>
    <col min="3081" max="3081" width="19.33203125" style="1" hidden="1"/>
    <col min="3082" max="3085" width="3.33203125" style="1" hidden="1"/>
    <col min="3086" max="3086" width="10" style="1" hidden="1"/>
    <col min="3087" max="3087" width="12.6640625" style="1" hidden="1"/>
    <col min="3088" max="3091" width="3.33203125" style="1" hidden="1"/>
    <col min="3092" max="3092" width="57.109375" style="1" hidden="1"/>
    <col min="3093" max="3106" width="0" style="1" hidden="1"/>
    <col min="3107" max="3107" width="12.6640625" style="1" hidden="1"/>
    <col min="3108" max="3108" width="10.88671875" style="1" hidden="1"/>
    <col min="3109" max="3109" width="6.109375" style="1" hidden="1"/>
    <col min="3110" max="3110" width="45.88671875" style="1" hidden="1"/>
    <col min="3111" max="3111" width="9.44140625" style="1" hidden="1"/>
    <col min="3112" max="3112" width="9.88671875" style="1" hidden="1"/>
    <col min="3113" max="3113" width="8" style="1" hidden="1"/>
    <col min="3114" max="3114" width="9.44140625" style="1" hidden="1"/>
    <col min="3115" max="3115" width="10.44140625" style="1" hidden="1"/>
    <col min="3116" max="3116" width="28.109375" style="1" hidden="1"/>
    <col min="3117" max="3322" width="9.109375" style="1" hidden="1"/>
    <col min="3323" max="3323" width="3.33203125" style="1" hidden="1"/>
    <col min="3324" max="3324" width="12" style="1" hidden="1"/>
    <col min="3325" max="3325" width="22.5546875" style="1" hidden="1"/>
    <col min="3326" max="3326" width="8.5546875" style="1" hidden="1"/>
    <col min="3327" max="3327" width="44.44140625" style="1" hidden="1"/>
    <col min="3328" max="3334" width="7.6640625" style="1" hidden="1"/>
    <col min="3335" max="3335" width="8.44140625" style="1" hidden="1"/>
    <col min="3336" max="3336" width="12.5546875" style="1" hidden="1"/>
    <col min="3337" max="3337" width="19.33203125" style="1" hidden="1"/>
    <col min="3338" max="3341" width="3.33203125" style="1" hidden="1"/>
    <col min="3342" max="3342" width="10" style="1" hidden="1"/>
    <col min="3343" max="3343" width="12.6640625" style="1" hidden="1"/>
    <col min="3344" max="3347" width="3.33203125" style="1" hidden="1"/>
    <col min="3348" max="3348" width="57.109375" style="1" hidden="1"/>
    <col min="3349" max="3362" width="0" style="1" hidden="1"/>
    <col min="3363" max="3363" width="12.6640625" style="1" hidden="1"/>
    <col min="3364" max="3364" width="10.88671875" style="1" hidden="1"/>
    <col min="3365" max="3365" width="6.109375" style="1" hidden="1"/>
    <col min="3366" max="3366" width="45.88671875" style="1" hidden="1"/>
    <col min="3367" max="3367" width="9.44140625" style="1" hidden="1"/>
    <col min="3368" max="3368" width="9.88671875" style="1" hidden="1"/>
    <col min="3369" max="3369" width="8" style="1" hidden="1"/>
    <col min="3370" max="3370" width="9.44140625" style="1" hidden="1"/>
    <col min="3371" max="3371" width="10.44140625" style="1" hidden="1"/>
    <col min="3372" max="3372" width="28.109375" style="1" hidden="1"/>
    <col min="3373" max="3578" width="9.109375" style="1" hidden="1"/>
    <col min="3579" max="3579" width="3.33203125" style="1" hidden="1"/>
    <col min="3580" max="3580" width="12" style="1" hidden="1"/>
    <col min="3581" max="3581" width="22.5546875" style="1" hidden="1"/>
    <col min="3582" max="3582" width="8.5546875" style="1" hidden="1"/>
    <col min="3583" max="3583" width="44.44140625" style="1" hidden="1"/>
    <col min="3584" max="3590" width="7.6640625" style="1" hidden="1"/>
    <col min="3591" max="3591" width="8.44140625" style="1" hidden="1"/>
    <col min="3592" max="3592" width="12.5546875" style="1" hidden="1"/>
    <col min="3593" max="3593" width="19.33203125" style="1" hidden="1"/>
    <col min="3594" max="3597" width="3.33203125" style="1" hidden="1"/>
    <col min="3598" max="3598" width="10" style="1" hidden="1"/>
    <col min="3599" max="3599" width="12.6640625" style="1" hidden="1"/>
    <col min="3600" max="3603" width="3.33203125" style="1" hidden="1"/>
    <col min="3604" max="3604" width="57.109375" style="1" hidden="1"/>
    <col min="3605" max="3618" width="0" style="1" hidden="1"/>
    <col min="3619" max="3619" width="12.6640625" style="1" hidden="1"/>
    <col min="3620" max="3620" width="10.88671875" style="1" hidden="1"/>
    <col min="3621" max="3621" width="6.109375" style="1" hidden="1"/>
    <col min="3622" max="3622" width="45.88671875" style="1" hidden="1"/>
    <col min="3623" max="3623" width="9.44140625" style="1" hidden="1"/>
    <col min="3624" max="3624" width="9.88671875" style="1" hidden="1"/>
    <col min="3625" max="3625" width="8" style="1" hidden="1"/>
    <col min="3626" max="3626" width="9.44140625" style="1" hidden="1"/>
    <col min="3627" max="3627" width="10.44140625" style="1" hidden="1"/>
    <col min="3628" max="3628" width="28.109375" style="1" hidden="1"/>
    <col min="3629" max="3834" width="9.109375" style="1" hidden="1"/>
    <col min="3835" max="3835" width="3.33203125" style="1" hidden="1"/>
    <col min="3836" max="3836" width="12" style="1" hidden="1"/>
    <col min="3837" max="3837" width="22.5546875" style="1" hidden="1"/>
    <col min="3838" max="3838" width="8.5546875" style="1" hidden="1"/>
    <col min="3839" max="3839" width="44.44140625" style="1" hidden="1"/>
    <col min="3840" max="3846" width="7.6640625" style="1" hidden="1"/>
    <col min="3847" max="3847" width="8.44140625" style="1" hidden="1"/>
    <col min="3848" max="3848" width="12.5546875" style="1" hidden="1"/>
    <col min="3849" max="3849" width="19.33203125" style="1" hidden="1"/>
    <col min="3850" max="3853" width="3.33203125" style="1" hidden="1"/>
    <col min="3854" max="3854" width="10" style="1" hidden="1"/>
    <col min="3855" max="3855" width="12.6640625" style="1" hidden="1"/>
    <col min="3856" max="3859" width="3.33203125" style="1" hidden="1"/>
    <col min="3860" max="3860" width="57.109375" style="1" hidden="1"/>
    <col min="3861" max="3874" width="0" style="1" hidden="1"/>
    <col min="3875" max="3875" width="12.6640625" style="1" hidden="1"/>
    <col min="3876" max="3876" width="10.88671875" style="1" hidden="1"/>
    <col min="3877" max="3877" width="6.109375" style="1" hidden="1"/>
    <col min="3878" max="3878" width="45.88671875" style="1" hidden="1"/>
    <col min="3879" max="3879" width="9.44140625" style="1" hidden="1"/>
    <col min="3880" max="3880" width="9.88671875" style="1" hidden="1"/>
    <col min="3881" max="3881" width="8" style="1" hidden="1"/>
    <col min="3882" max="3882" width="9.44140625" style="1" hidden="1"/>
    <col min="3883" max="3883" width="10.44140625" style="1" hidden="1"/>
    <col min="3884" max="3884" width="28.109375" style="1" hidden="1"/>
    <col min="3885" max="4090" width="9.109375" style="1" hidden="1"/>
    <col min="4091" max="4091" width="3.33203125" style="1" hidden="1"/>
    <col min="4092" max="4092" width="12" style="1" hidden="1"/>
    <col min="4093" max="4093" width="22.5546875" style="1" hidden="1"/>
    <col min="4094" max="4094" width="8.5546875" style="1" hidden="1"/>
    <col min="4095" max="4095" width="44.44140625" style="1" hidden="1"/>
    <col min="4096" max="4102" width="7.6640625" style="1" hidden="1"/>
    <col min="4103" max="4103" width="8.44140625" style="1" hidden="1"/>
    <col min="4104" max="4104" width="12.5546875" style="1" hidden="1"/>
    <col min="4105" max="4105" width="19.33203125" style="1" hidden="1"/>
    <col min="4106" max="4109" width="3.33203125" style="1" hidden="1"/>
    <col min="4110" max="4110" width="10" style="1" hidden="1"/>
    <col min="4111" max="4111" width="12.6640625" style="1" hidden="1"/>
    <col min="4112" max="4115" width="3.33203125" style="1" hidden="1"/>
    <col min="4116" max="4116" width="57.109375" style="1" hidden="1"/>
    <col min="4117" max="4130" width="0" style="1" hidden="1"/>
    <col min="4131" max="4131" width="12.6640625" style="1" hidden="1"/>
    <col min="4132" max="4132" width="10.88671875" style="1" hidden="1"/>
    <col min="4133" max="4133" width="6.109375" style="1" hidden="1"/>
    <col min="4134" max="4134" width="45.88671875" style="1" hidden="1"/>
    <col min="4135" max="4135" width="9.44140625" style="1" hidden="1"/>
    <col min="4136" max="4136" width="9.88671875" style="1" hidden="1"/>
    <col min="4137" max="4137" width="8" style="1" hidden="1"/>
    <col min="4138" max="4138" width="9.44140625" style="1" hidden="1"/>
    <col min="4139" max="4139" width="10.44140625" style="1" hidden="1"/>
    <col min="4140" max="4140" width="28.109375" style="1" hidden="1"/>
    <col min="4141" max="4346" width="9.109375" style="1" hidden="1"/>
    <col min="4347" max="4347" width="3.33203125" style="1" hidden="1"/>
    <col min="4348" max="4348" width="12" style="1" hidden="1"/>
    <col min="4349" max="4349" width="22.5546875" style="1" hidden="1"/>
    <col min="4350" max="4350" width="8.5546875" style="1" hidden="1"/>
    <col min="4351" max="4351" width="44.44140625" style="1" hidden="1"/>
    <col min="4352" max="4358" width="7.6640625" style="1" hidden="1"/>
    <col min="4359" max="4359" width="8.44140625" style="1" hidden="1"/>
    <col min="4360" max="4360" width="12.5546875" style="1" hidden="1"/>
    <col min="4361" max="4361" width="19.33203125" style="1" hidden="1"/>
    <col min="4362" max="4365" width="3.33203125" style="1" hidden="1"/>
    <col min="4366" max="4366" width="10" style="1" hidden="1"/>
    <col min="4367" max="4367" width="12.6640625" style="1" hidden="1"/>
    <col min="4368" max="4371" width="3.33203125" style="1" hidden="1"/>
    <col min="4372" max="4372" width="57.109375" style="1" hidden="1"/>
    <col min="4373" max="4386" width="0" style="1" hidden="1"/>
    <col min="4387" max="4387" width="12.6640625" style="1" hidden="1"/>
    <col min="4388" max="4388" width="10.88671875" style="1" hidden="1"/>
    <col min="4389" max="4389" width="6.109375" style="1" hidden="1"/>
    <col min="4390" max="4390" width="45.88671875" style="1" hidden="1"/>
    <col min="4391" max="4391" width="9.44140625" style="1" hidden="1"/>
    <col min="4392" max="4392" width="9.88671875" style="1" hidden="1"/>
    <col min="4393" max="4393" width="8" style="1" hidden="1"/>
    <col min="4394" max="4394" width="9.44140625" style="1" hidden="1"/>
    <col min="4395" max="4395" width="10.44140625" style="1" hidden="1"/>
    <col min="4396" max="4396" width="28.109375" style="1" hidden="1"/>
    <col min="4397" max="4602" width="9.109375" style="1" hidden="1"/>
    <col min="4603" max="4603" width="3.33203125" style="1" hidden="1"/>
    <col min="4604" max="4604" width="12" style="1" hidden="1"/>
    <col min="4605" max="4605" width="22.5546875" style="1" hidden="1"/>
    <col min="4606" max="4606" width="8.5546875" style="1" hidden="1"/>
    <col min="4607" max="4607" width="44.44140625" style="1" hidden="1"/>
    <col min="4608" max="4614" width="7.6640625" style="1" hidden="1"/>
    <col min="4615" max="4615" width="8.44140625" style="1" hidden="1"/>
    <col min="4616" max="4616" width="12.5546875" style="1" hidden="1"/>
    <col min="4617" max="4617" width="19.33203125" style="1" hidden="1"/>
    <col min="4618" max="4621" width="3.33203125" style="1" hidden="1"/>
    <col min="4622" max="4622" width="10" style="1" hidden="1"/>
    <col min="4623" max="4623" width="12.6640625" style="1" hidden="1"/>
    <col min="4624" max="4627" width="3.33203125" style="1" hidden="1"/>
    <col min="4628" max="4628" width="57.109375" style="1" hidden="1"/>
    <col min="4629" max="4642" width="0" style="1" hidden="1"/>
    <col min="4643" max="4643" width="12.6640625" style="1" hidden="1"/>
    <col min="4644" max="4644" width="10.88671875" style="1" hidden="1"/>
    <col min="4645" max="4645" width="6.109375" style="1" hidden="1"/>
    <col min="4646" max="4646" width="45.88671875" style="1" hidden="1"/>
    <col min="4647" max="4647" width="9.44140625" style="1" hidden="1"/>
    <col min="4648" max="4648" width="9.88671875" style="1" hidden="1"/>
    <col min="4649" max="4649" width="8" style="1" hidden="1"/>
    <col min="4650" max="4650" width="9.44140625" style="1" hidden="1"/>
    <col min="4651" max="4651" width="10.44140625" style="1" hidden="1"/>
    <col min="4652" max="4652" width="28.109375" style="1" hidden="1"/>
    <col min="4653" max="4858" width="9.109375" style="1" hidden="1"/>
    <col min="4859" max="4859" width="3.33203125" style="1" hidden="1"/>
    <col min="4860" max="4860" width="12" style="1" hidden="1"/>
    <col min="4861" max="4861" width="22.5546875" style="1" hidden="1"/>
    <col min="4862" max="4862" width="8.5546875" style="1" hidden="1"/>
    <col min="4863" max="4863" width="44.44140625" style="1" hidden="1"/>
    <col min="4864" max="4870" width="7.6640625" style="1" hidden="1"/>
    <col min="4871" max="4871" width="8.44140625" style="1" hidden="1"/>
    <col min="4872" max="4872" width="12.5546875" style="1" hidden="1"/>
    <col min="4873" max="4873" width="19.33203125" style="1" hidden="1"/>
    <col min="4874" max="4877" width="3.33203125" style="1" hidden="1"/>
    <col min="4878" max="4878" width="10" style="1" hidden="1"/>
    <col min="4879" max="4879" width="12.6640625" style="1" hidden="1"/>
    <col min="4880" max="4883" width="3.33203125" style="1" hidden="1"/>
    <col min="4884" max="4884" width="57.109375" style="1" hidden="1"/>
    <col min="4885" max="4898" width="0" style="1" hidden="1"/>
    <col min="4899" max="4899" width="12.6640625" style="1" hidden="1"/>
    <col min="4900" max="4900" width="10.88671875" style="1" hidden="1"/>
    <col min="4901" max="4901" width="6.109375" style="1" hidden="1"/>
    <col min="4902" max="4902" width="45.88671875" style="1" hidden="1"/>
    <col min="4903" max="4903" width="9.44140625" style="1" hidden="1"/>
    <col min="4904" max="4904" width="9.88671875" style="1" hidden="1"/>
    <col min="4905" max="4905" width="8" style="1" hidden="1"/>
    <col min="4906" max="4906" width="9.44140625" style="1" hidden="1"/>
    <col min="4907" max="4907" width="10.44140625" style="1" hidden="1"/>
    <col min="4908" max="4908" width="28.109375" style="1" hidden="1"/>
    <col min="4909" max="5114" width="9.109375" style="1" hidden="1"/>
    <col min="5115" max="5115" width="3.33203125" style="1" hidden="1"/>
    <col min="5116" max="5116" width="12" style="1" hidden="1"/>
    <col min="5117" max="5117" width="22.5546875" style="1" hidden="1"/>
    <col min="5118" max="5118" width="8.5546875" style="1" hidden="1"/>
    <col min="5119" max="5119" width="44.44140625" style="1" hidden="1"/>
    <col min="5120" max="5126" width="7.6640625" style="1" hidden="1"/>
    <col min="5127" max="5127" width="8.44140625" style="1" hidden="1"/>
    <col min="5128" max="5128" width="12.5546875" style="1" hidden="1"/>
    <col min="5129" max="5129" width="19.33203125" style="1" hidden="1"/>
    <col min="5130" max="5133" width="3.33203125" style="1" hidden="1"/>
    <col min="5134" max="5134" width="10" style="1" hidden="1"/>
    <col min="5135" max="5135" width="12.6640625" style="1" hidden="1"/>
    <col min="5136" max="5139" width="3.33203125" style="1" hidden="1"/>
    <col min="5140" max="5140" width="57.109375" style="1" hidden="1"/>
    <col min="5141" max="5154" width="0" style="1" hidden="1"/>
    <col min="5155" max="5155" width="12.6640625" style="1" hidden="1"/>
    <col min="5156" max="5156" width="10.88671875" style="1" hidden="1"/>
    <col min="5157" max="5157" width="6.109375" style="1" hidden="1"/>
    <col min="5158" max="5158" width="45.88671875" style="1" hidden="1"/>
    <col min="5159" max="5159" width="9.44140625" style="1" hidden="1"/>
    <col min="5160" max="5160" width="9.88671875" style="1" hidden="1"/>
    <col min="5161" max="5161" width="8" style="1" hidden="1"/>
    <col min="5162" max="5162" width="9.44140625" style="1" hidden="1"/>
    <col min="5163" max="5163" width="10.44140625" style="1" hidden="1"/>
    <col min="5164" max="5164" width="28.109375" style="1" hidden="1"/>
    <col min="5165" max="5370" width="9.109375" style="1" hidden="1"/>
    <col min="5371" max="5371" width="3.33203125" style="1" hidden="1"/>
    <col min="5372" max="5372" width="12" style="1" hidden="1"/>
    <col min="5373" max="5373" width="22.5546875" style="1" hidden="1"/>
    <col min="5374" max="5374" width="8.5546875" style="1" hidden="1"/>
    <col min="5375" max="5375" width="44.44140625" style="1" hidden="1"/>
    <col min="5376" max="5382" width="7.6640625" style="1" hidden="1"/>
    <col min="5383" max="5383" width="8.44140625" style="1" hidden="1"/>
    <col min="5384" max="5384" width="12.5546875" style="1" hidden="1"/>
    <col min="5385" max="5385" width="19.33203125" style="1" hidden="1"/>
    <col min="5386" max="5389" width="3.33203125" style="1" hidden="1"/>
    <col min="5390" max="5390" width="10" style="1" hidden="1"/>
    <col min="5391" max="5391" width="12.6640625" style="1" hidden="1"/>
    <col min="5392" max="5395" width="3.33203125" style="1" hidden="1"/>
    <col min="5396" max="5396" width="57.109375" style="1" hidden="1"/>
    <col min="5397" max="5410" width="0" style="1" hidden="1"/>
    <col min="5411" max="5411" width="12.6640625" style="1" hidden="1"/>
    <col min="5412" max="5412" width="10.88671875" style="1" hidden="1"/>
    <col min="5413" max="5413" width="6.109375" style="1" hidden="1"/>
    <col min="5414" max="5414" width="45.88671875" style="1" hidden="1"/>
    <col min="5415" max="5415" width="9.44140625" style="1" hidden="1"/>
    <col min="5416" max="5416" width="9.88671875" style="1" hidden="1"/>
    <col min="5417" max="5417" width="8" style="1" hidden="1"/>
    <col min="5418" max="5418" width="9.44140625" style="1" hidden="1"/>
    <col min="5419" max="5419" width="10.44140625" style="1" hidden="1"/>
    <col min="5420" max="5420" width="28.109375" style="1" hidden="1"/>
    <col min="5421" max="5626" width="9.109375" style="1" hidden="1"/>
    <col min="5627" max="5627" width="3.33203125" style="1" hidden="1"/>
    <col min="5628" max="5628" width="12" style="1" hidden="1"/>
    <col min="5629" max="5629" width="22.5546875" style="1" hidden="1"/>
    <col min="5630" max="5630" width="8.5546875" style="1" hidden="1"/>
    <col min="5631" max="5631" width="44.44140625" style="1" hidden="1"/>
    <col min="5632" max="5638" width="7.6640625" style="1" hidden="1"/>
    <col min="5639" max="5639" width="8.44140625" style="1" hidden="1"/>
    <col min="5640" max="5640" width="12.5546875" style="1" hidden="1"/>
    <col min="5641" max="5641" width="19.33203125" style="1" hidden="1"/>
    <col min="5642" max="5645" width="3.33203125" style="1" hidden="1"/>
    <col min="5646" max="5646" width="10" style="1" hidden="1"/>
    <col min="5647" max="5647" width="12.6640625" style="1" hidden="1"/>
    <col min="5648" max="5651" width="3.33203125" style="1" hidden="1"/>
    <col min="5652" max="5652" width="57.109375" style="1" hidden="1"/>
    <col min="5653" max="5666" width="0" style="1" hidden="1"/>
    <col min="5667" max="5667" width="12.6640625" style="1" hidden="1"/>
    <col min="5668" max="5668" width="10.88671875" style="1" hidden="1"/>
    <col min="5669" max="5669" width="6.109375" style="1" hidden="1"/>
    <col min="5670" max="5670" width="45.88671875" style="1" hidden="1"/>
    <col min="5671" max="5671" width="9.44140625" style="1" hidden="1"/>
    <col min="5672" max="5672" width="9.88671875" style="1" hidden="1"/>
    <col min="5673" max="5673" width="8" style="1" hidden="1"/>
    <col min="5674" max="5674" width="9.44140625" style="1" hidden="1"/>
    <col min="5675" max="5675" width="10.44140625" style="1" hidden="1"/>
    <col min="5676" max="5676" width="28.109375" style="1" hidden="1"/>
    <col min="5677" max="5882" width="9.109375" style="1" hidden="1"/>
    <col min="5883" max="5883" width="3.33203125" style="1" hidden="1"/>
    <col min="5884" max="5884" width="12" style="1" hidden="1"/>
    <col min="5885" max="5885" width="22.5546875" style="1" hidden="1"/>
    <col min="5886" max="5886" width="8.5546875" style="1" hidden="1"/>
    <col min="5887" max="5887" width="44.44140625" style="1" hidden="1"/>
    <col min="5888" max="5894" width="7.6640625" style="1" hidden="1"/>
    <col min="5895" max="5895" width="8.44140625" style="1" hidden="1"/>
    <col min="5896" max="5896" width="12.5546875" style="1" hidden="1"/>
    <col min="5897" max="5897" width="19.33203125" style="1" hidden="1"/>
    <col min="5898" max="5901" width="3.33203125" style="1" hidden="1"/>
    <col min="5902" max="5902" width="10" style="1" hidden="1"/>
    <col min="5903" max="5903" width="12.6640625" style="1" hidden="1"/>
    <col min="5904" max="5907" width="3.33203125" style="1" hidden="1"/>
    <col min="5908" max="5908" width="57.109375" style="1" hidden="1"/>
    <col min="5909" max="5922" width="0" style="1" hidden="1"/>
    <col min="5923" max="5923" width="12.6640625" style="1" hidden="1"/>
    <col min="5924" max="5924" width="10.88671875" style="1" hidden="1"/>
    <col min="5925" max="5925" width="6.109375" style="1" hidden="1"/>
    <col min="5926" max="5926" width="45.88671875" style="1" hidden="1"/>
    <col min="5927" max="5927" width="9.44140625" style="1" hidden="1"/>
    <col min="5928" max="5928" width="9.88671875" style="1" hidden="1"/>
    <col min="5929" max="5929" width="8" style="1" hidden="1"/>
    <col min="5930" max="5930" width="9.44140625" style="1" hidden="1"/>
    <col min="5931" max="5931" width="10.44140625" style="1" hidden="1"/>
    <col min="5932" max="5932" width="28.109375" style="1" hidden="1"/>
    <col min="5933" max="6138" width="9.109375" style="1" hidden="1"/>
    <col min="6139" max="6139" width="3.33203125" style="1" hidden="1"/>
    <col min="6140" max="6140" width="12" style="1" hidden="1"/>
    <col min="6141" max="6141" width="22.5546875" style="1" hidden="1"/>
    <col min="6142" max="6142" width="8.5546875" style="1" hidden="1"/>
    <col min="6143" max="6143" width="44.44140625" style="1" hidden="1"/>
    <col min="6144" max="6150" width="7.6640625" style="1" hidden="1"/>
    <col min="6151" max="6151" width="8.44140625" style="1" hidden="1"/>
    <col min="6152" max="6152" width="12.5546875" style="1" hidden="1"/>
    <col min="6153" max="6153" width="19.33203125" style="1" hidden="1"/>
    <col min="6154" max="6157" width="3.33203125" style="1" hidden="1"/>
    <col min="6158" max="6158" width="10" style="1" hidden="1"/>
    <col min="6159" max="6159" width="12.6640625" style="1" hidden="1"/>
    <col min="6160" max="6163" width="3.33203125" style="1" hidden="1"/>
    <col min="6164" max="6164" width="57.109375" style="1" hidden="1"/>
    <col min="6165" max="6178" width="0" style="1" hidden="1"/>
    <col min="6179" max="6179" width="12.6640625" style="1" hidden="1"/>
    <col min="6180" max="6180" width="10.88671875" style="1" hidden="1"/>
    <col min="6181" max="6181" width="6.109375" style="1" hidden="1"/>
    <col min="6182" max="6182" width="45.88671875" style="1" hidden="1"/>
    <col min="6183" max="6183" width="9.44140625" style="1" hidden="1"/>
    <col min="6184" max="6184" width="9.88671875" style="1" hidden="1"/>
    <col min="6185" max="6185" width="8" style="1" hidden="1"/>
    <col min="6186" max="6186" width="9.44140625" style="1" hidden="1"/>
    <col min="6187" max="6187" width="10.44140625" style="1" hidden="1"/>
    <col min="6188" max="6188" width="28.109375" style="1" hidden="1"/>
    <col min="6189" max="6394" width="9.109375" style="1" hidden="1"/>
    <col min="6395" max="6395" width="3.33203125" style="1" hidden="1"/>
    <col min="6396" max="6396" width="12" style="1" hidden="1"/>
    <col min="6397" max="6397" width="22.5546875" style="1" hidden="1"/>
    <col min="6398" max="6398" width="8.5546875" style="1" hidden="1"/>
    <col min="6399" max="6399" width="44.44140625" style="1" hidden="1"/>
    <col min="6400" max="6406" width="7.6640625" style="1" hidden="1"/>
    <col min="6407" max="6407" width="8.44140625" style="1" hidden="1"/>
    <col min="6408" max="6408" width="12.5546875" style="1" hidden="1"/>
    <col min="6409" max="6409" width="19.33203125" style="1" hidden="1"/>
    <col min="6410" max="6413" width="3.33203125" style="1" hidden="1"/>
    <col min="6414" max="6414" width="10" style="1" hidden="1"/>
    <col min="6415" max="6415" width="12.6640625" style="1" hidden="1"/>
    <col min="6416" max="6419" width="3.33203125" style="1" hidden="1"/>
    <col min="6420" max="6420" width="57.109375" style="1" hidden="1"/>
    <col min="6421" max="6434" width="0" style="1" hidden="1"/>
    <col min="6435" max="6435" width="12.6640625" style="1" hidden="1"/>
    <col min="6436" max="6436" width="10.88671875" style="1" hidden="1"/>
    <col min="6437" max="6437" width="6.109375" style="1" hidden="1"/>
    <col min="6438" max="6438" width="45.88671875" style="1" hidden="1"/>
    <col min="6439" max="6439" width="9.44140625" style="1" hidden="1"/>
    <col min="6440" max="6440" width="9.88671875" style="1" hidden="1"/>
    <col min="6441" max="6441" width="8" style="1" hidden="1"/>
    <col min="6442" max="6442" width="9.44140625" style="1" hidden="1"/>
    <col min="6443" max="6443" width="10.44140625" style="1" hidden="1"/>
    <col min="6444" max="6444" width="28.109375" style="1" hidden="1"/>
    <col min="6445" max="6650" width="9.109375" style="1" hidden="1"/>
    <col min="6651" max="6651" width="3.33203125" style="1" hidden="1"/>
    <col min="6652" max="6652" width="12" style="1" hidden="1"/>
    <col min="6653" max="6653" width="22.5546875" style="1" hidden="1"/>
    <col min="6654" max="6654" width="8.5546875" style="1" hidden="1"/>
    <col min="6655" max="6655" width="44.44140625" style="1" hidden="1"/>
    <col min="6656" max="6662" width="7.6640625" style="1" hidden="1"/>
    <col min="6663" max="6663" width="8.44140625" style="1" hidden="1"/>
    <col min="6664" max="6664" width="12.5546875" style="1" hidden="1"/>
    <col min="6665" max="6665" width="19.33203125" style="1" hidden="1"/>
    <col min="6666" max="6669" width="3.33203125" style="1" hidden="1"/>
    <col min="6670" max="6670" width="10" style="1" hidden="1"/>
    <col min="6671" max="6671" width="12.6640625" style="1" hidden="1"/>
    <col min="6672" max="6675" width="3.33203125" style="1" hidden="1"/>
    <col min="6676" max="6676" width="57.109375" style="1" hidden="1"/>
    <col min="6677" max="6690" width="0" style="1" hidden="1"/>
    <col min="6691" max="6691" width="12.6640625" style="1" hidden="1"/>
    <col min="6692" max="6692" width="10.88671875" style="1" hidden="1"/>
    <col min="6693" max="6693" width="6.109375" style="1" hidden="1"/>
    <col min="6694" max="6694" width="45.88671875" style="1" hidden="1"/>
    <col min="6695" max="6695" width="9.44140625" style="1" hidden="1"/>
    <col min="6696" max="6696" width="9.88671875" style="1" hidden="1"/>
    <col min="6697" max="6697" width="8" style="1" hidden="1"/>
    <col min="6698" max="6698" width="9.44140625" style="1" hidden="1"/>
    <col min="6699" max="6699" width="10.44140625" style="1" hidden="1"/>
    <col min="6700" max="6700" width="28.109375" style="1" hidden="1"/>
    <col min="6701" max="6906" width="9.109375" style="1" hidden="1"/>
    <col min="6907" max="6907" width="3.33203125" style="1" hidden="1"/>
    <col min="6908" max="6908" width="12" style="1" hidden="1"/>
    <col min="6909" max="6909" width="22.5546875" style="1" hidden="1"/>
    <col min="6910" max="6910" width="8.5546875" style="1" hidden="1"/>
    <col min="6911" max="6911" width="44.44140625" style="1" hidden="1"/>
    <col min="6912" max="6918" width="7.6640625" style="1" hidden="1"/>
    <col min="6919" max="6919" width="8.44140625" style="1" hidden="1"/>
    <col min="6920" max="6920" width="12.5546875" style="1" hidden="1"/>
    <col min="6921" max="6921" width="19.33203125" style="1" hidden="1"/>
    <col min="6922" max="6925" width="3.33203125" style="1" hidden="1"/>
    <col min="6926" max="6926" width="10" style="1" hidden="1"/>
    <col min="6927" max="6927" width="12.6640625" style="1" hidden="1"/>
    <col min="6928" max="6931" width="3.33203125" style="1" hidden="1"/>
    <col min="6932" max="6932" width="57.109375" style="1" hidden="1"/>
    <col min="6933" max="6946" width="0" style="1" hidden="1"/>
    <col min="6947" max="6947" width="12.6640625" style="1" hidden="1"/>
    <col min="6948" max="6948" width="10.88671875" style="1" hidden="1"/>
    <col min="6949" max="6949" width="6.109375" style="1" hidden="1"/>
    <col min="6950" max="6950" width="45.88671875" style="1" hidden="1"/>
    <col min="6951" max="6951" width="9.44140625" style="1" hidden="1"/>
    <col min="6952" max="6952" width="9.88671875" style="1" hidden="1"/>
    <col min="6953" max="6953" width="8" style="1" hidden="1"/>
    <col min="6954" max="6954" width="9.44140625" style="1" hidden="1"/>
    <col min="6955" max="6955" width="10.44140625" style="1" hidden="1"/>
    <col min="6956" max="6956" width="28.109375" style="1" hidden="1"/>
    <col min="6957" max="7162" width="9.109375" style="1" hidden="1"/>
    <col min="7163" max="7163" width="3.33203125" style="1" hidden="1"/>
    <col min="7164" max="7164" width="12" style="1" hidden="1"/>
    <col min="7165" max="7165" width="22.5546875" style="1" hidden="1"/>
    <col min="7166" max="7166" width="8.5546875" style="1" hidden="1"/>
    <col min="7167" max="7167" width="44.44140625" style="1" hidden="1"/>
    <col min="7168" max="7174" width="7.6640625" style="1" hidden="1"/>
    <col min="7175" max="7175" width="8.44140625" style="1" hidden="1"/>
    <col min="7176" max="7176" width="12.5546875" style="1" hidden="1"/>
    <col min="7177" max="7177" width="19.33203125" style="1" hidden="1"/>
    <col min="7178" max="7181" width="3.33203125" style="1" hidden="1"/>
    <col min="7182" max="7182" width="10" style="1" hidden="1"/>
    <col min="7183" max="7183" width="12.6640625" style="1" hidden="1"/>
    <col min="7184" max="7187" width="3.33203125" style="1" hidden="1"/>
    <col min="7188" max="7188" width="57.109375" style="1" hidden="1"/>
    <col min="7189" max="7202" width="0" style="1" hidden="1"/>
    <col min="7203" max="7203" width="12.6640625" style="1" hidden="1"/>
    <col min="7204" max="7204" width="10.88671875" style="1" hidden="1"/>
    <col min="7205" max="7205" width="6.109375" style="1" hidden="1"/>
    <col min="7206" max="7206" width="45.88671875" style="1" hidden="1"/>
    <col min="7207" max="7207" width="9.44140625" style="1" hidden="1"/>
    <col min="7208" max="7208" width="9.88671875" style="1" hidden="1"/>
    <col min="7209" max="7209" width="8" style="1" hidden="1"/>
    <col min="7210" max="7210" width="9.44140625" style="1" hidden="1"/>
    <col min="7211" max="7211" width="10.44140625" style="1" hidden="1"/>
    <col min="7212" max="7212" width="28.109375" style="1" hidden="1"/>
    <col min="7213" max="7418" width="9.109375" style="1" hidden="1"/>
    <col min="7419" max="7419" width="3.33203125" style="1" hidden="1"/>
    <col min="7420" max="7420" width="12" style="1" hidden="1"/>
    <col min="7421" max="7421" width="22.5546875" style="1" hidden="1"/>
    <col min="7422" max="7422" width="8.5546875" style="1" hidden="1"/>
    <col min="7423" max="7423" width="44.44140625" style="1" hidden="1"/>
    <col min="7424" max="7430" width="7.6640625" style="1" hidden="1"/>
    <col min="7431" max="7431" width="8.44140625" style="1" hidden="1"/>
    <col min="7432" max="7432" width="12.5546875" style="1" hidden="1"/>
    <col min="7433" max="7433" width="19.33203125" style="1" hidden="1"/>
    <col min="7434" max="7437" width="3.33203125" style="1" hidden="1"/>
    <col min="7438" max="7438" width="10" style="1" hidden="1"/>
    <col min="7439" max="7439" width="12.6640625" style="1" hidden="1"/>
    <col min="7440" max="7443" width="3.33203125" style="1" hidden="1"/>
    <col min="7444" max="7444" width="57.109375" style="1" hidden="1"/>
    <col min="7445" max="7458" width="0" style="1" hidden="1"/>
    <col min="7459" max="7459" width="12.6640625" style="1" hidden="1"/>
    <col min="7460" max="7460" width="10.88671875" style="1" hidden="1"/>
    <col min="7461" max="7461" width="6.109375" style="1" hidden="1"/>
    <col min="7462" max="7462" width="45.88671875" style="1" hidden="1"/>
    <col min="7463" max="7463" width="9.44140625" style="1" hidden="1"/>
    <col min="7464" max="7464" width="9.88671875" style="1" hidden="1"/>
    <col min="7465" max="7465" width="8" style="1" hidden="1"/>
    <col min="7466" max="7466" width="9.44140625" style="1" hidden="1"/>
    <col min="7467" max="7467" width="10.44140625" style="1" hidden="1"/>
    <col min="7468" max="7468" width="28.109375" style="1" hidden="1"/>
    <col min="7469" max="7674" width="9.109375" style="1" hidden="1"/>
    <col min="7675" max="7675" width="3.33203125" style="1" hidden="1"/>
    <col min="7676" max="7676" width="12" style="1" hidden="1"/>
    <col min="7677" max="7677" width="22.5546875" style="1" hidden="1"/>
    <col min="7678" max="7678" width="8.5546875" style="1" hidden="1"/>
    <col min="7679" max="7679" width="44.44140625" style="1" hidden="1"/>
    <col min="7680" max="7686" width="7.6640625" style="1" hidden="1"/>
    <col min="7687" max="7687" width="8.44140625" style="1" hidden="1"/>
    <col min="7688" max="7688" width="12.5546875" style="1" hidden="1"/>
    <col min="7689" max="7689" width="19.33203125" style="1" hidden="1"/>
    <col min="7690" max="7693" width="3.33203125" style="1" hidden="1"/>
    <col min="7694" max="7694" width="10" style="1" hidden="1"/>
    <col min="7695" max="7695" width="12.6640625" style="1" hidden="1"/>
    <col min="7696" max="7699" width="3.33203125" style="1" hidden="1"/>
    <col min="7700" max="7700" width="57.109375" style="1" hidden="1"/>
    <col min="7701" max="7714" width="0" style="1" hidden="1"/>
    <col min="7715" max="7715" width="12.6640625" style="1" hidden="1"/>
    <col min="7716" max="7716" width="10.88671875" style="1" hidden="1"/>
    <col min="7717" max="7717" width="6.109375" style="1" hidden="1"/>
    <col min="7718" max="7718" width="45.88671875" style="1" hidden="1"/>
    <col min="7719" max="7719" width="9.44140625" style="1" hidden="1"/>
    <col min="7720" max="7720" width="9.88671875" style="1" hidden="1"/>
    <col min="7721" max="7721" width="8" style="1" hidden="1"/>
    <col min="7722" max="7722" width="9.44140625" style="1" hidden="1"/>
    <col min="7723" max="7723" width="10.44140625" style="1" hidden="1"/>
    <col min="7724" max="7724" width="28.109375" style="1" hidden="1"/>
    <col min="7725" max="7930" width="9.109375" style="1" hidden="1"/>
    <col min="7931" max="7931" width="3.33203125" style="1" hidden="1"/>
    <col min="7932" max="7932" width="12" style="1" hidden="1"/>
    <col min="7933" max="7933" width="22.5546875" style="1" hidden="1"/>
    <col min="7934" max="7934" width="8.5546875" style="1" hidden="1"/>
    <col min="7935" max="7935" width="44.44140625" style="1" hidden="1"/>
    <col min="7936" max="7942" width="7.6640625" style="1" hidden="1"/>
    <col min="7943" max="7943" width="8.44140625" style="1" hidden="1"/>
    <col min="7944" max="7944" width="12.5546875" style="1" hidden="1"/>
    <col min="7945" max="7945" width="19.33203125" style="1" hidden="1"/>
    <col min="7946" max="7949" width="3.33203125" style="1" hidden="1"/>
    <col min="7950" max="7950" width="10" style="1" hidden="1"/>
    <col min="7951" max="7951" width="12.6640625" style="1" hidden="1"/>
    <col min="7952" max="7955" width="3.33203125" style="1" hidden="1"/>
    <col min="7956" max="7956" width="57.109375" style="1" hidden="1"/>
    <col min="7957" max="7970" width="0" style="1" hidden="1"/>
    <col min="7971" max="7971" width="12.6640625" style="1" hidden="1"/>
    <col min="7972" max="7972" width="10.88671875" style="1" hidden="1"/>
    <col min="7973" max="7973" width="6.109375" style="1" hidden="1"/>
    <col min="7974" max="7974" width="45.88671875" style="1" hidden="1"/>
    <col min="7975" max="7975" width="9.44140625" style="1" hidden="1"/>
    <col min="7976" max="7976" width="9.88671875" style="1" hidden="1"/>
    <col min="7977" max="7977" width="8" style="1" hidden="1"/>
    <col min="7978" max="7978" width="9.44140625" style="1" hidden="1"/>
    <col min="7979" max="7979" width="10.44140625" style="1" hidden="1"/>
    <col min="7980" max="7980" width="28.109375" style="1" hidden="1"/>
    <col min="7981" max="8186" width="9.109375" style="1" hidden="1"/>
    <col min="8187" max="8187" width="3.33203125" style="1" hidden="1"/>
    <col min="8188" max="8188" width="12" style="1" hidden="1"/>
    <col min="8189" max="8189" width="22.5546875" style="1" hidden="1"/>
    <col min="8190" max="8190" width="8.5546875" style="1" hidden="1"/>
    <col min="8191" max="8191" width="44.44140625" style="1" hidden="1"/>
    <col min="8192" max="8198" width="7.6640625" style="1" hidden="1"/>
    <col min="8199" max="8199" width="8.44140625" style="1" hidden="1"/>
    <col min="8200" max="8200" width="12.5546875" style="1" hidden="1"/>
    <col min="8201" max="8201" width="19.33203125" style="1" hidden="1"/>
    <col min="8202" max="8205" width="3.33203125" style="1" hidden="1"/>
    <col min="8206" max="8206" width="10" style="1" hidden="1"/>
    <col min="8207" max="8207" width="12.6640625" style="1" hidden="1"/>
    <col min="8208" max="8211" width="3.33203125" style="1" hidden="1"/>
    <col min="8212" max="8212" width="57.109375" style="1" hidden="1"/>
    <col min="8213" max="8226" width="0" style="1" hidden="1"/>
    <col min="8227" max="8227" width="12.6640625" style="1" hidden="1"/>
    <col min="8228" max="8228" width="10.88671875" style="1" hidden="1"/>
    <col min="8229" max="8229" width="6.109375" style="1" hidden="1"/>
    <col min="8230" max="8230" width="45.88671875" style="1" hidden="1"/>
    <col min="8231" max="8231" width="9.44140625" style="1" hidden="1"/>
    <col min="8232" max="8232" width="9.88671875" style="1" hidden="1"/>
    <col min="8233" max="8233" width="8" style="1" hidden="1"/>
    <col min="8234" max="8234" width="9.44140625" style="1" hidden="1"/>
    <col min="8235" max="8235" width="10.44140625" style="1" hidden="1"/>
    <col min="8236" max="8236" width="28.109375" style="1" hidden="1"/>
    <col min="8237" max="8442" width="9.109375" style="1" hidden="1"/>
    <col min="8443" max="8443" width="3.33203125" style="1" hidden="1"/>
    <col min="8444" max="8444" width="12" style="1" hidden="1"/>
    <col min="8445" max="8445" width="22.5546875" style="1" hidden="1"/>
    <col min="8446" max="8446" width="8.5546875" style="1" hidden="1"/>
    <col min="8447" max="8447" width="44.44140625" style="1" hidden="1"/>
    <col min="8448" max="8454" width="7.6640625" style="1" hidden="1"/>
    <col min="8455" max="8455" width="8.44140625" style="1" hidden="1"/>
    <col min="8456" max="8456" width="12.5546875" style="1" hidden="1"/>
    <col min="8457" max="8457" width="19.33203125" style="1" hidden="1"/>
    <col min="8458" max="8461" width="3.33203125" style="1" hidden="1"/>
    <col min="8462" max="8462" width="10" style="1" hidden="1"/>
    <col min="8463" max="8463" width="12.6640625" style="1" hidden="1"/>
    <col min="8464" max="8467" width="3.33203125" style="1" hidden="1"/>
    <col min="8468" max="8468" width="57.109375" style="1" hidden="1"/>
    <col min="8469" max="8482" width="0" style="1" hidden="1"/>
    <col min="8483" max="8483" width="12.6640625" style="1" hidden="1"/>
    <col min="8484" max="8484" width="10.88671875" style="1" hidden="1"/>
    <col min="8485" max="8485" width="6.109375" style="1" hidden="1"/>
    <col min="8486" max="8486" width="45.88671875" style="1" hidden="1"/>
    <col min="8487" max="8487" width="9.44140625" style="1" hidden="1"/>
    <col min="8488" max="8488" width="9.88671875" style="1" hidden="1"/>
    <col min="8489" max="8489" width="8" style="1" hidden="1"/>
    <col min="8490" max="8490" width="9.44140625" style="1" hidden="1"/>
    <col min="8491" max="8491" width="10.44140625" style="1" hidden="1"/>
    <col min="8492" max="8492" width="28.109375" style="1" hidden="1"/>
    <col min="8493" max="8698" width="9.109375" style="1" hidden="1"/>
    <col min="8699" max="8699" width="3.33203125" style="1" hidden="1"/>
    <col min="8700" max="8700" width="12" style="1" hidden="1"/>
    <col min="8701" max="8701" width="22.5546875" style="1" hidden="1"/>
    <col min="8702" max="8702" width="8.5546875" style="1" hidden="1"/>
    <col min="8703" max="8703" width="44.44140625" style="1" hidden="1"/>
    <col min="8704" max="8710" width="7.6640625" style="1" hidden="1"/>
    <col min="8711" max="8711" width="8.44140625" style="1" hidden="1"/>
    <col min="8712" max="8712" width="12.5546875" style="1" hidden="1"/>
    <col min="8713" max="8713" width="19.33203125" style="1" hidden="1"/>
    <col min="8714" max="8717" width="3.33203125" style="1" hidden="1"/>
    <col min="8718" max="8718" width="10" style="1" hidden="1"/>
    <col min="8719" max="8719" width="12.6640625" style="1" hidden="1"/>
    <col min="8720" max="8723" width="3.33203125" style="1" hidden="1"/>
    <col min="8724" max="8724" width="57.109375" style="1" hidden="1"/>
    <col min="8725" max="8738" width="0" style="1" hidden="1"/>
    <col min="8739" max="8739" width="12.6640625" style="1" hidden="1"/>
    <col min="8740" max="8740" width="10.88671875" style="1" hidden="1"/>
    <col min="8741" max="8741" width="6.109375" style="1" hidden="1"/>
    <col min="8742" max="8742" width="45.88671875" style="1" hidden="1"/>
    <col min="8743" max="8743" width="9.44140625" style="1" hidden="1"/>
    <col min="8744" max="8744" width="9.88671875" style="1" hidden="1"/>
    <col min="8745" max="8745" width="8" style="1" hidden="1"/>
    <col min="8746" max="8746" width="9.44140625" style="1" hidden="1"/>
    <col min="8747" max="8747" width="10.44140625" style="1" hidden="1"/>
    <col min="8748" max="8748" width="28.109375" style="1" hidden="1"/>
    <col min="8749" max="8954" width="9.109375" style="1" hidden="1"/>
    <col min="8955" max="8955" width="3.33203125" style="1" hidden="1"/>
    <col min="8956" max="8956" width="12" style="1" hidden="1"/>
    <col min="8957" max="8957" width="22.5546875" style="1" hidden="1"/>
    <col min="8958" max="8958" width="8.5546875" style="1" hidden="1"/>
    <col min="8959" max="8959" width="44.44140625" style="1" hidden="1"/>
    <col min="8960" max="8966" width="7.6640625" style="1" hidden="1"/>
    <col min="8967" max="8967" width="8.44140625" style="1" hidden="1"/>
    <col min="8968" max="8968" width="12.5546875" style="1" hidden="1"/>
    <col min="8969" max="8969" width="19.33203125" style="1" hidden="1"/>
    <col min="8970" max="8973" width="3.33203125" style="1" hidden="1"/>
    <col min="8974" max="8974" width="10" style="1" hidden="1"/>
    <col min="8975" max="8975" width="12.6640625" style="1" hidden="1"/>
    <col min="8976" max="8979" width="3.33203125" style="1" hidden="1"/>
    <col min="8980" max="8980" width="57.109375" style="1" hidden="1"/>
    <col min="8981" max="8994" width="0" style="1" hidden="1"/>
    <col min="8995" max="8995" width="12.6640625" style="1" hidden="1"/>
    <col min="8996" max="8996" width="10.88671875" style="1" hidden="1"/>
    <col min="8997" max="8997" width="6.109375" style="1" hidden="1"/>
    <col min="8998" max="8998" width="45.88671875" style="1" hidden="1"/>
    <col min="8999" max="8999" width="9.44140625" style="1" hidden="1"/>
    <col min="9000" max="9000" width="9.88671875" style="1" hidden="1"/>
    <col min="9001" max="9001" width="8" style="1" hidden="1"/>
    <col min="9002" max="9002" width="9.44140625" style="1" hidden="1"/>
    <col min="9003" max="9003" width="10.44140625" style="1" hidden="1"/>
    <col min="9004" max="9004" width="28.109375" style="1" hidden="1"/>
    <col min="9005" max="9210" width="9.109375" style="1" hidden="1"/>
    <col min="9211" max="9211" width="3.33203125" style="1" hidden="1"/>
    <col min="9212" max="9212" width="12" style="1" hidden="1"/>
    <col min="9213" max="9213" width="22.5546875" style="1" hidden="1"/>
    <col min="9214" max="9214" width="8.5546875" style="1" hidden="1"/>
    <col min="9215" max="9215" width="44.44140625" style="1" hidden="1"/>
    <col min="9216" max="9222" width="7.6640625" style="1" hidden="1"/>
    <col min="9223" max="9223" width="8.44140625" style="1" hidden="1"/>
    <col min="9224" max="9224" width="12.5546875" style="1" hidden="1"/>
    <col min="9225" max="9225" width="19.33203125" style="1" hidden="1"/>
    <col min="9226" max="9229" width="3.33203125" style="1" hidden="1"/>
    <col min="9230" max="9230" width="10" style="1" hidden="1"/>
    <col min="9231" max="9231" width="12.6640625" style="1" hidden="1"/>
    <col min="9232" max="9235" width="3.33203125" style="1" hidden="1"/>
    <col min="9236" max="9236" width="57.109375" style="1" hidden="1"/>
    <col min="9237" max="9250" width="0" style="1" hidden="1"/>
    <col min="9251" max="9251" width="12.6640625" style="1" hidden="1"/>
    <col min="9252" max="9252" width="10.88671875" style="1" hidden="1"/>
    <col min="9253" max="9253" width="6.109375" style="1" hidden="1"/>
    <col min="9254" max="9254" width="45.88671875" style="1" hidden="1"/>
    <col min="9255" max="9255" width="9.44140625" style="1" hidden="1"/>
    <col min="9256" max="9256" width="9.88671875" style="1" hidden="1"/>
    <col min="9257" max="9257" width="8" style="1" hidden="1"/>
    <col min="9258" max="9258" width="9.44140625" style="1" hidden="1"/>
    <col min="9259" max="9259" width="10.44140625" style="1" hidden="1"/>
    <col min="9260" max="9260" width="28.109375" style="1" hidden="1"/>
    <col min="9261" max="9466" width="9.109375" style="1" hidden="1"/>
    <col min="9467" max="9467" width="3.33203125" style="1" hidden="1"/>
    <col min="9468" max="9468" width="12" style="1" hidden="1"/>
    <col min="9469" max="9469" width="22.5546875" style="1" hidden="1"/>
    <col min="9470" max="9470" width="8.5546875" style="1" hidden="1"/>
    <col min="9471" max="9471" width="44.44140625" style="1" hidden="1"/>
    <col min="9472" max="9478" width="7.6640625" style="1" hidden="1"/>
    <col min="9479" max="9479" width="8.44140625" style="1" hidden="1"/>
    <col min="9480" max="9480" width="12.5546875" style="1" hidden="1"/>
    <col min="9481" max="9481" width="19.33203125" style="1" hidden="1"/>
    <col min="9482" max="9485" width="3.33203125" style="1" hidden="1"/>
    <col min="9486" max="9486" width="10" style="1" hidden="1"/>
    <col min="9487" max="9487" width="12.6640625" style="1" hidden="1"/>
    <col min="9488" max="9491" width="3.33203125" style="1" hidden="1"/>
    <col min="9492" max="9492" width="57.109375" style="1" hidden="1"/>
    <col min="9493" max="9506" width="0" style="1" hidden="1"/>
    <col min="9507" max="9507" width="12.6640625" style="1" hidden="1"/>
    <col min="9508" max="9508" width="10.88671875" style="1" hidden="1"/>
    <col min="9509" max="9509" width="6.109375" style="1" hidden="1"/>
    <col min="9510" max="9510" width="45.88671875" style="1" hidden="1"/>
    <col min="9511" max="9511" width="9.44140625" style="1" hidden="1"/>
    <col min="9512" max="9512" width="9.88671875" style="1" hidden="1"/>
    <col min="9513" max="9513" width="8" style="1" hidden="1"/>
    <col min="9514" max="9514" width="9.44140625" style="1" hidden="1"/>
    <col min="9515" max="9515" width="10.44140625" style="1" hidden="1"/>
    <col min="9516" max="9516" width="28.109375" style="1" hidden="1"/>
    <col min="9517" max="9722" width="9.109375" style="1" hidden="1"/>
    <col min="9723" max="9723" width="3.33203125" style="1" hidden="1"/>
    <col min="9724" max="9724" width="12" style="1" hidden="1"/>
    <col min="9725" max="9725" width="22.5546875" style="1" hidden="1"/>
    <col min="9726" max="9726" width="8.5546875" style="1" hidden="1"/>
    <col min="9727" max="9727" width="44.44140625" style="1" hidden="1"/>
    <col min="9728" max="9734" width="7.6640625" style="1" hidden="1"/>
    <col min="9735" max="9735" width="8.44140625" style="1" hidden="1"/>
    <col min="9736" max="9736" width="12.5546875" style="1" hidden="1"/>
    <col min="9737" max="9737" width="19.33203125" style="1" hidden="1"/>
    <col min="9738" max="9741" width="3.33203125" style="1" hidden="1"/>
    <col min="9742" max="9742" width="10" style="1" hidden="1"/>
    <col min="9743" max="9743" width="12.6640625" style="1" hidden="1"/>
    <col min="9744" max="9747" width="3.33203125" style="1" hidden="1"/>
    <col min="9748" max="9748" width="57.109375" style="1" hidden="1"/>
    <col min="9749" max="9762" width="0" style="1" hidden="1"/>
    <col min="9763" max="9763" width="12.6640625" style="1" hidden="1"/>
    <col min="9764" max="9764" width="10.88671875" style="1" hidden="1"/>
    <col min="9765" max="9765" width="6.109375" style="1" hidden="1"/>
    <col min="9766" max="9766" width="45.88671875" style="1" hidden="1"/>
    <col min="9767" max="9767" width="9.44140625" style="1" hidden="1"/>
    <col min="9768" max="9768" width="9.88671875" style="1" hidden="1"/>
    <col min="9769" max="9769" width="8" style="1" hidden="1"/>
    <col min="9770" max="9770" width="9.44140625" style="1" hidden="1"/>
    <col min="9771" max="9771" width="10.44140625" style="1" hidden="1"/>
    <col min="9772" max="9772" width="28.109375" style="1" hidden="1"/>
    <col min="9773" max="9978" width="9.109375" style="1" hidden="1"/>
    <col min="9979" max="9979" width="3.33203125" style="1" hidden="1"/>
    <col min="9980" max="9980" width="12" style="1" hidden="1"/>
    <col min="9981" max="9981" width="22.5546875" style="1" hidden="1"/>
    <col min="9982" max="9982" width="8.5546875" style="1" hidden="1"/>
    <col min="9983" max="9983" width="44.44140625" style="1" hidden="1"/>
    <col min="9984" max="9990" width="7.6640625" style="1" hidden="1"/>
    <col min="9991" max="9991" width="8.44140625" style="1" hidden="1"/>
    <col min="9992" max="9992" width="12.5546875" style="1" hidden="1"/>
    <col min="9993" max="9993" width="19.33203125" style="1" hidden="1"/>
    <col min="9994" max="9997" width="3.33203125" style="1" hidden="1"/>
    <col min="9998" max="9998" width="10" style="1" hidden="1"/>
    <col min="9999" max="9999" width="12.6640625" style="1" hidden="1"/>
    <col min="10000" max="10003" width="3.33203125" style="1" hidden="1"/>
    <col min="10004" max="10004" width="57.109375" style="1" hidden="1"/>
    <col min="10005" max="10018" width="0" style="1" hidden="1"/>
    <col min="10019" max="10019" width="12.6640625" style="1" hidden="1"/>
    <col min="10020" max="10020" width="10.88671875" style="1" hidden="1"/>
    <col min="10021" max="10021" width="6.109375" style="1" hidden="1"/>
    <col min="10022" max="10022" width="45.88671875" style="1" hidden="1"/>
    <col min="10023" max="10023" width="9.44140625" style="1" hidden="1"/>
    <col min="10024" max="10024" width="9.88671875" style="1" hidden="1"/>
    <col min="10025" max="10025" width="8" style="1" hidden="1"/>
    <col min="10026" max="10026" width="9.44140625" style="1" hidden="1"/>
    <col min="10027" max="10027" width="10.44140625" style="1" hidden="1"/>
    <col min="10028" max="10028" width="28.109375" style="1" hidden="1"/>
    <col min="10029" max="10234" width="9.109375" style="1" hidden="1"/>
    <col min="10235" max="10235" width="3.33203125" style="1" hidden="1"/>
    <col min="10236" max="10236" width="12" style="1" hidden="1"/>
    <col min="10237" max="10237" width="22.5546875" style="1" hidden="1"/>
    <col min="10238" max="10238" width="8.5546875" style="1" hidden="1"/>
    <col min="10239" max="10239" width="44.44140625" style="1" hidden="1"/>
    <col min="10240" max="10246" width="7.6640625" style="1" hidden="1"/>
    <col min="10247" max="10247" width="8.44140625" style="1" hidden="1"/>
    <col min="10248" max="10248" width="12.5546875" style="1" hidden="1"/>
    <col min="10249" max="10249" width="19.33203125" style="1" hidden="1"/>
    <col min="10250" max="10253" width="3.33203125" style="1" hidden="1"/>
    <col min="10254" max="10254" width="10" style="1" hidden="1"/>
    <col min="10255" max="10255" width="12.6640625" style="1" hidden="1"/>
    <col min="10256" max="10259" width="3.33203125" style="1" hidden="1"/>
    <col min="10260" max="10260" width="57.109375" style="1" hidden="1"/>
    <col min="10261" max="10274" width="0" style="1" hidden="1"/>
    <col min="10275" max="10275" width="12.6640625" style="1" hidden="1"/>
    <col min="10276" max="10276" width="10.88671875" style="1" hidden="1"/>
    <col min="10277" max="10277" width="6.109375" style="1" hidden="1"/>
    <col min="10278" max="10278" width="45.88671875" style="1" hidden="1"/>
    <col min="10279" max="10279" width="9.44140625" style="1" hidden="1"/>
    <col min="10280" max="10280" width="9.88671875" style="1" hidden="1"/>
    <col min="10281" max="10281" width="8" style="1" hidden="1"/>
    <col min="10282" max="10282" width="9.44140625" style="1" hidden="1"/>
    <col min="10283" max="10283" width="10.44140625" style="1" hidden="1"/>
    <col min="10284" max="10284" width="28.109375" style="1" hidden="1"/>
    <col min="10285" max="10490" width="9.109375" style="1" hidden="1"/>
    <col min="10491" max="10491" width="3.33203125" style="1" hidden="1"/>
    <col min="10492" max="10492" width="12" style="1" hidden="1"/>
    <col min="10493" max="10493" width="22.5546875" style="1" hidden="1"/>
    <col min="10494" max="10494" width="8.5546875" style="1" hidden="1"/>
    <col min="10495" max="10495" width="44.44140625" style="1" hidden="1"/>
    <col min="10496" max="10502" width="7.6640625" style="1" hidden="1"/>
    <col min="10503" max="10503" width="8.44140625" style="1" hidden="1"/>
    <col min="10504" max="10504" width="12.5546875" style="1" hidden="1"/>
    <col min="10505" max="10505" width="19.33203125" style="1" hidden="1"/>
    <col min="10506" max="10509" width="3.33203125" style="1" hidden="1"/>
    <col min="10510" max="10510" width="10" style="1" hidden="1"/>
    <col min="10511" max="10511" width="12.6640625" style="1" hidden="1"/>
    <col min="10512" max="10515" width="3.33203125" style="1" hidden="1"/>
    <col min="10516" max="10516" width="57.109375" style="1" hidden="1"/>
    <col min="10517" max="10530" width="0" style="1" hidden="1"/>
    <col min="10531" max="10531" width="12.6640625" style="1" hidden="1"/>
    <col min="10532" max="10532" width="10.88671875" style="1" hidden="1"/>
    <col min="10533" max="10533" width="6.109375" style="1" hidden="1"/>
    <col min="10534" max="10534" width="45.88671875" style="1" hidden="1"/>
    <col min="10535" max="10535" width="9.44140625" style="1" hidden="1"/>
    <col min="10536" max="10536" width="9.88671875" style="1" hidden="1"/>
    <col min="10537" max="10537" width="8" style="1" hidden="1"/>
    <col min="10538" max="10538" width="9.44140625" style="1" hidden="1"/>
    <col min="10539" max="10539" width="10.44140625" style="1" hidden="1"/>
    <col min="10540" max="10540" width="28.109375" style="1" hidden="1"/>
    <col min="10541" max="10746" width="9.109375" style="1" hidden="1"/>
    <col min="10747" max="10747" width="3.33203125" style="1" hidden="1"/>
    <col min="10748" max="10748" width="12" style="1" hidden="1"/>
    <col min="10749" max="10749" width="22.5546875" style="1" hidden="1"/>
    <col min="10750" max="10750" width="8.5546875" style="1" hidden="1"/>
    <col min="10751" max="10751" width="44.44140625" style="1" hidden="1"/>
    <col min="10752" max="10758" width="7.6640625" style="1" hidden="1"/>
    <col min="10759" max="10759" width="8.44140625" style="1" hidden="1"/>
    <col min="10760" max="10760" width="12.5546875" style="1" hidden="1"/>
    <col min="10761" max="10761" width="19.33203125" style="1" hidden="1"/>
    <col min="10762" max="10765" width="3.33203125" style="1" hidden="1"/>
    <col min="10766" max="10766" width="10" style="1" hidden="1"/>
    <col min="10767" max="10767" width="12.6640625" style="1" hidden="1"/>
    <col min="10768" max="10771" width="3.33203125" style="1" hidden="1"/>
    <col min="10772" max="10772" width="57.109375" style="1" hidden="1"/>
    <col min="10773" max="10786" width="0" style="1" hidden="1"/>
    <col min="10787" max="10787" width="12.6640625" style="1" hidden="1"/>
    <col min="10788" max="10788" width="10.88671875" style="1" hidden="1"/>
    <col min="10789" max="10789" width="6.109375" style="1" hidden="1"/>
    <col min="10790" max="10790" width="45.88671875" style="1" hidden="1"/>
    <col min="10791" max="10791" width="9.44140625" style="1" hidden="1"/>
    <col min="10792" max="10792" width="9.88671875" style="1" hidden="1"/>
    <col min="10793" max="10793" width="8" style="1" hidden="1"/>
    <col min="10794" max="10794" width="9.44140625" style="1" hidden="1"/>
    <col min="10795" max="10795" width="10.44140625" style="1" hidden="1"/>
    <col min="10796" max="10796" width="28.109375" style="1" hidden="1"/>
    <col min="10797" max="11002" width="9.109375" style="1" hidden="1"/>
    <col min="11003" max="11003" width="3.33203125" style="1" hidden="1"/>
    <col min="11004" max="11004" width="12" style="1" hidden="1"/>
    <col min="11005" max="11005" width="22.5546875" style="1" hidden="1"/>
    <col min="11006" max="11006" width="8.5546875" style="1" hidden="1"/>
    <col min="11007" max="11007" width="44.44140625" style="1" hidden="1"/>
    <col min="11008" max="11014" width="7.6640625" style="1" hidden="1"/>
    <col min="11015" max="11015" width="8.44140625" style="1" hidden="1"/>
    <col min="11016" max="11016" width="12.5546875" style="1" hidden="1"/>
    <col min="11017" max="11017" width="19.33203125" style="1" hidden="1"/>
    <col min="11018" max="11021" width="3.33203125" style="1" hidden="1"/>
    <col min="11022" max="11022" width="10" style="1" hidden="1"/>
    <col min="11023" max="11023" width="12.6640625" style="1" hidden="1"/>
    <col min="11024" max="11027" width="3.33203125" style="1" hidden="1"/>
    <col min="11028" max="11028" width="57.109375" style="1" hidden="1"/>
    <col min="11029" max="11042" width="0" style="1" hidden="1"/>
    <col min="11043" max="11043" width="12.6640625" style="1" hidden="1"/>
    <col min="11044" max="11044" width="10.88671875" style="1" hidden="1"/>
    <col min="11045" max="11045" width="6.109375" style="1" hidden="1"/>
    <col min="11046" max="11046" width="45.88671875" style="1" hidden="1"/>
    <col min="11047" max="11047" width="9.44140625" style="1" hidden="1"/>
    <col min="11048" max="11048" width="9.88671875" style="1" hidden="1"/>
    <col min="11049" max="11049" width="8" style="1" hidden="1"/>
    <col min="11050" max="11050" width="9.44140625" style="1" hidden="1"/>
    <col min="11051" max="11051" width="10.44140625" style="1" hidden="1"/>
    <col min="11052" max="11052" width="28.109375" style="1" hidden="1"/>
    <col min="11053" max="11258" width="9.109375" style="1" hidden="1"/>
    <col min="11259" max="11259" width="3.33203125" style="1" hidden="1"/>
    <col min="11260" max="11260" width="12" style="1" hidden="1"/>
    <col min="11261" max="11261" width="22.5546875" style="1" hidden="1"/>
    <col min="11262" max="11262" width="8.5546875" style="1" hidden="1"/>
    <col min="11263" max="11263" width="44.44140625" style="1" hidden="1"/>
    <col min="11264" max="11270" width="7.6640625" style="1" hidden="1"/>
    <col min="11271" max="11271" width="8.44140625" style="1" hidden="1"/>
    <col min="11272" max="11272" width="12.5546875" style="1" hidden="1"/>
    <col min="11273" max="11273" width="19.33203125" style="1" hidden="1"/>
    <col min="11274" max="11277" width="3.33203125" style="1" hidden="1"/>
    <col min="11278" max="11278" width="10" style="1" hidden="1"/>
    <col min="11279" max="11279" width="12.6640625" style="1" hidden="1"/>
    <col min="11280" max="11283" width="3.33203125" style="1" hidden="1"/>
    <col min="11284" max="11284" width="57.109375" style="1" hidden="1"/>
    <col min="11285" max="11298" width="0" style="1" hidden="1"/>
    <col min="11299" max="11299" width="12.6640625" style="1" hidden="1"/>
    <col min="11300" max="11300" width="10.88671875" style="1" hidden="1"/>
    <col min="11301" max="11301" width="6.109375" style="1" hidden="1"/>
    <col min="11302" max="11302" width="45.88671875" style="1" hidden="1"/>
    <col min="11303" max="11303" width="9.44140625" style="1" hidden="1"/>
    <col min="11304" max="11304" width="9.88671875" style="1" hidden="1"/>
    <col min="11305" max="11305" width="8" style="1" hidden="1"/>
    <col min="11306" max="11306" width="9.44140625" style="1" hidden="1"/>
    <col min="11307" max="11307" width="10.44140625" style="1" hidden="1"/>
    <col min="11308" max="11308" width="28.109375" style="1" hidden="1"/>
    <col min="11309" max="11514" width="9.109375" style="1" hidden="1"/>
    <col min="11515" max="11515" width="3.33203125" style="1" hidden="1"/>
    <col min="11516" max="11516" width="12" style="1" hidden="1"/>
    <col min="11517" max="11517" width="22.5546875" style="1" hidden="1"/>
    <col min="11518" max="11518" width="8.5546875" style="1" hidden="1"/>
    <col min="11519" max="11519" width="44.44140625" style="1" hidden="1"/>
    <col min="11520" max="11526" width="7.6640625" style="1" hidden="1"/>
    <col min="11527" max="11527" width="8.44140625" style="1" hidden="1"/>
    <col min="11528" max="11528" width="12.5546875" style="1" hidden="1"/>
    <col min="11529" max="11529" width="19.33203125" style="1" hidden="1"/>
    <col min="11530" max="11533" width="3.33203125" style="1" hidden="1"/>
    <col min="11534" max="11534" width="10" style="1" hidden="1"/>
    <col min="11535" max="11535" width="12.6640625" style="1" hidden="1"/>
    <col min="11536" max="11539" width="3.33203125" style="1" hidden="1"/>
    <col min="11540" max="11540" width="57.109375" style="1" hidden="1"/>
    <col min="11541" max="11554" width="0" style="1" hidden="1"/>
    <col min="11555" max="11555" width="12.6640625" style="1" hidden="1"/>
    <col min="11556" max="11556" width="10.88671875" style="1" hidden="1"/>
    <col min="11557" max="11557" width="6.109375" style="1" hidden="1"/>
    <col min="11558" max="11558" width="45.88671875" style="1" hidden="1"/>
    <col min="11559" max="11559" width="9.44140625" style="1" hidden="1"/>
    <col min="11560" max="11560" width="9.88671875" style="1" hidden="1"/>
    <col min="11561" max="11561" width="8" style="1" hidden="1"/>
    <col min="11562" max="11562" width="9.44140625" style="1" hidden="1"/>
    <col min="11563" max="11563" width="10.44140625" style="1" hidden="1"/>
    <col min="11564" max="11564" width="28.109375" style="1" hidden="1"/>
    <col min="11565" max="11770" width="9.109375" style="1" hidden="1"/>
    <col min="11771" max="11771" width="3.33203125" style="1" hidden="1"/>
    <col min="11772" max="11772" width="12" style="1" hidden="1"/>
    <col min="11773" max="11773" width="22.5546875" style="1" hidden="1"/>
    <col min="11774" max="11774" width="8.5546875" style="1" hidden="1"/>
    <col min="11775" max="11775" width="44.44140625" style="1" hidden="1"/>
    <col min="11776" max="11782" width="7.6640625" style="1" hidden="1"/>
    <col min="11783" max="11783" width="8.44140625" style="1" hidden="1"/>
    <col min="11784" max="11784" width="12.5546875" style="1" hidden="1"/>
    <col min="11785" max="11785" width="19.33203125" style="1" hidden="1"/>
    <col min="11786" max="11789" width="3.33203125" style="1" hidden="1"/>
    <col min="11790" max="11790" width="10" style="1" hidden="1"/>
    <col min="11791" max="11791" width="12.6640625" style="1" hidden="1"/>
    <col min="11792" max="11795" width="3.33203125" style="1" hidden="1"/>
    <col min="11796" max="11796" width="57.109375" style="1" hidden="1"/>
    <col min="11797" max="11810" width="0" style="1" hidden="1"/>
    <col min="11811" max="11811" width="12.6640625" style="1" hidden="1"/>
    <col min="11812" max="11812" width="10.88671875" style="1" hidden="1"/>
    <col min="11813" max="11813" width="6.109375" style="1" hidden="1"/>
    <col min="11814" max="11814" width="45.88671875" style="1" hidden="1"/>
    <col min="11815" max="11815" width="9.44140625" style="1" hidden="1"/>
    <col min="11816" max="11816" width="9.88671875" style="1" hidden="1"/>
    <col min="11817" max="11817" width="8" style="1" hidden="1"/>
    <col min="11818" max="11818" width="9.44140625" style="1" hidden="1"/>
    <col min="11819" max="11819" width="10.44140625" style="1" hidden="1"/>
    <col min="11820" max="11820" width="28.109375" style="1" hidden="1"/>
    <col min="11821" max="12026" width="9.109375" style="1" hidden="1"/>
    <col min="12027" max="12027" width="3.33203125" style="1" hidden="1"/>
    <col min="12028" max="12028" width="12" style="1" hidden="1"/>
    <col min="12029" max="12029" width="22.5546875" style="1" hidden="1"/>
    <col min="12030" max="12030" width="8.5546875" style="1" hidden="1"/>
    <col min="12031" max="12031" width="44.44140625" style="1" hidden="1"/>
    <col min="12032" max="12038" width="7.6640625" style="1" hidden="1"/>
    <col min="12039" max="12039" width="8.44140625" style="1" hidden="1"/>
    <col min="12040" max="12040" width="12.5546875" style="1" hidden="1"/>
    <col min="12041" max="12041" width="19.33203125" style="1" hidden="1"/>
    <col min="12042" max="12045" width="3.33203125" style="1" hidden="1"/>
    <col min="12046" max="12046" width="10" style="1" hidden="1"/>
    <col min="12047" max="12047" width="12.6640625" style="1" hidden="1"/>
    <col min="12048" max="12051" width="3.33203125" style="1" hidden="1"/>
    <col min="12052" max="12052" width="57.109375" style="1" hidden="1"/>
    <col min="12053" max="12066" width="0" style="1" hidden="1"/>
    <col min="12067" max="12067" width="12.6640625" style="1" hidden="1"/>
    <col min="12068" max="12068" width="10.88671875" style="1" hidden="1"/>
    <col min="12069" max="12069" width="6.109375" style="1" hidden="1"/>
    <col min="12070" max="12070" width="45.88671875" style="1" hidden="1"/>
    <col min="12071" max="12071" width="9.44140625" style="1" hidden="1"/>
    <col min="12072" max="12072" width="9.88671875" style="1" hidden="1"/>
    <col min="12073" max="12073" width="8" style="1" hidden="1"/>
    <col min="12074" max="12074" width="9.44140625" style="1" hidden="1"/>
    <col min="12075" max="12075" width="10.44140625" style="1" hidden="1"/>
    <col min="12076" max="12076" width="28.109375" style="1" hidden="1"/>
    <col min="12077" max="12282" width="9.109375" style="1" hidden="1"/>
    <col min="12283" max="12283" width="3.33203125" style="1" hidden="1"/>
    <col min="12284" max="12284" width="12" style="1" hidden="1"/>
    <col min="12285" max="12285" width="22.5546875" style="1" hidden="1"/>
    <col min="12286" max="12286" width="8.5546875" style="1" hidden="1"/>
    <col min="12287" max="12287" width="44.44140625" style="1" hidden="1"/>
    <col min="12288" max="12294" width="7.6640625" style="1" hidden="1"/>
    <col min="12295" max="12295" width="8.44140625" style="1" hidden="1"/>
    <col min="12296" max="12296" width="12.5546875" style="1" hidden="1"/>
    <col min="12297" max="12297" width="19.33203125" style="1" hidden="1"/>
    <col min="12298" max="12301" width="3.33203125" style="1" hidden="1"/>
    <col min="12302" max="12302" width="10" style="1" hidden="1"/>
    <col min="12303" max="12303" width="12.6640625" style="1" hidden="1"/>
    <col min="12304" max="12307" width="3.33203125" style="1" hidden="1"/>
    <col min="12308" max="12308" width="57.109375" style="1" hidden="1"/>
    <col min="12309" max="12322" width="0" style="1" hidden="1"/>
    <col min="12323" max="12323" width="12.6640625" style="1" hidden="1"/>
    <col min="12324" max="12324" width="10.88671875" style="1" hidden="1"/>
    <col min="12325" max="12325" width="6.109375" style="1" hidden="1"/>
    <col min="12326" max="12326" width="45.88671875" style="1" hidden="1"/>
    <col min="12327" max="12327" width="9.44140625" style="1" hidden="1"/>
    <col min="12328" max="12328" width="9.88671875" style="1" hidden="1"/>
    <col min="12329" max="12329" width="8" style="1" hidden="1"/>
    <col min="12330" max="12330" width="9.44140625" style="1" hidden="1"/>
    <col min="12331" max="12331" width="10.44140625" style="1" hidden="1"/>
    <col min="12332" max="12332" width="28.109375" style="1" hidden="1"/>
    <col min="12333" max="12538" width="9.109375" style="1" hidden="1"/>
    <col min="12539" max="12539" width="3.33203125" style="1" hidden="1"/>
    <col min="12540" max="12540" width="12" style="1" hidden="1"/>
    <col min="12541" max="12541" width="22.5546875" style="1" hidden="1"/>
    <col min="12542" max="12542" width="8.5546875" style="1" hidden="1"/>
    <col min="12543" max="12543" width="44.44140625" style="1" hidden="1"/>
    <col min="12544" max="12550" width="7.6640625" style="1" hidden="1"/>
    <col min="12551" max="12551" width="8.44140625" style="1" hidden="1"/>
    <col min="12552" max="12552" width="12.5546875" style="1" hidden="1"/>
    <col min="12553" max="12553" width="19.33203125" style="1" hidden="1"/>
    <col min="12554" max="12557" width="3.33203125" style="1" hidden="1"/>
    <col min="12558" max="12558" width="10" style="1" hidden="1"/>
    <col min="12559" max="12559" width="12.6640625" style="1" hidden="1"/>
    <col min="12560" max="12563" width="3.33203125" style="1" hidden="1"/>
    <col min="12564" max="12564" width="57.109375" style="1" hidden="1"/>
    <col min="12565" max="12578" width="0" style="1" hidden="1"/>
    <col min="12579" max="12579" width="12.6640625" style="1" hidden="1"/>
    <col min="12580" max="12580" width="10.88671875" style="1" hidden="1"/>
    <col min="12581" max="12581" width="6.109375" style="1" hidden="1"/>
    <col min="12582" max="12582" width="45.88671875" style="1" hidden="1"/>
    <col min="12583" max="12583" width="9.44140625" style="1" hidden="1"/>
    <col min="12584" max="12584" width="9.88671875" style="1" hidden="1"/>
    <col min="12585" max="12585" width="8" style="1" hidden="1"/>
    <col min="12586" max="12586" width="9.44140625" style="1" hidden="1"/>
    <col min="12587" max="12587" width="10.44140625" style="1" hidden="1"/>
    <col min="12588" max="12588" width="28.109375" style="1" hidden="1"/>
    <col min="12589" max="12794" width="9.109375" style="1" hidden="1"/>
    <col min="12795" max="12795" width="3.33203125" style="1" hidden="1"/>
    <col min="12796" max="12796" width="12" style="1" hidden="1"/>
    <col min="12797" max="12797" width="22.5546875" style="1" hidden="1"/>
    <col min="12798" max="12798" width="8.5546875" style="1" hidden="1"/>
    <col min="12799" max="12799" width="44.44140625" style="1" hidden="1"/>
    <col min="12800" max="12806" width="7.6640625" style="1" hidden="1"/>
    <col min="12807" max="12807" width="8.44140625" style="1" hidden="1"/>
    <col min="12808" max="12808" width="12.5546875" style="1" hidden="1"/>
    <col min="12809" max="12809" width="19.33203125" style="1" hidden="1"/>
    <col min="12810" max="12813" width="3.33203125" style="1" hidden="1"/>
    <col min="12814" max="12814" width="10" style="1" hidden="1"/>
    <col min="12815" max="12815" width="12.6640625" style="1" hidden="1"/>
    <col min="12816" max="12819" width="3.33203125" style="1" hidden="1"/>
    <col min="12820" max="12820" width="57.109375" style="1" hidden="1"/>
    <col min="12821" max="12834" width="0" style="1" hidden="1"/>
    <col min="12835" max="12835" width="12.6640625" style="1" hidden="1"/>
    <col min="12836" max="12836" width="10.88671875" style="1" hidden="1"/>
    <col min="12837" max="12837" width="6.109375" style="1" hidden="1"/>
    <col min="12838" max="12838" width="45.88671875" style="1" hidden="1"/>
    <col min="12839" max="12839" width="9.44140625" style="1" hidden="1"/>
    <col min="12840" max="12840" width="9.88671875" style="1" hidden="1"/>
    <col min="12841" max="12841" width="8" style="1" hidden="1"/>
    <col min="12842" max="12842" width="9.44140625" style="1" hidden="1"/>
    <col min="12843" max="12843" width="10.44140625" style="1" hidden="1"/>
    <col min="12844" max="12844" width="28.109375" style="1" hidden="1"/>
    <col min="12845" max="13050" width="9.109375" style="1" hidden="1"/>
    <col min="13051" max="13051" width="3.33203125" style="1" hidden="1"/>
    <col min="13052" max="13052" width="12" style="1" hidden="1"/>
    <col min="13053" max="13053" width="22.5546875" style="1" hidden="1"/>
    <col min="13054" max="13054" width="8.5546875" style="1" hidden="1"/>
    <col min="13055" max="13055" width="44.44140625" style="1" hidden="1"/>
    <col min="13056" max="13062" width="7.6640625" style="1" hidden="1"/>
    <col min="13063" max="13063" width="8.44140625" style="1" hidden="1"/>
    <col min="13064" max="13064" width="12.5546875" style="1" hidden="1"/>
    <col min="13065" max="13065" width="19.33203125" style="1" hidden="1"/>
    <col min="13066" max="13069" width="3.33203125" style="1" hidden="1"/>
    <col min="13070" max="13070" width="10" style="1" hidden="1"/>
    <col min="13071" max="13071" width="12.6640625" style="1" hidden="1"/>
    <col min="13072" max="13075" width="3.33203125" style="1" hidden="1"/>
    <col min="13076" max="13076" width="57.109375" style="1" hidden="1"/>
    <col min="13077" max="13090" width="0" style="1" hidden="1"/>
    <col min="13091" max="13091" width="12.6640625" style="1" hidden="1"/>
    <col min="13092" max="13092" width="10.88671875" style="1" hidden="1"/>
    <col min="13093" max="13093" width="6.109375" style="1" hidden="1"/>
    <col min="13094" max="13094" width="45.88671875" style="1" hidden="1"/>
    <col min="13095" max="13095" width="9.44140625" style="1" hidden="1"/>
    <col min="13096" max="13096" width="9.88671875" style="1" hidden="1"/>
    <col min="13097" max="13097" width="8" style="1" hidden="1"/>
    <col min="13098" max="13098" width="9.44140625" style="1" hidden="1"/>
    <col min="13099" max="13099" width="10.44140625" style="1" hidden="1"/>
    <col min="13100" max="13100" width="28.109375" style="1" hidden="1"/>
    <col min="13101" max="13306" width="9.109375" style="1" hidden="1"/>
    <col min="13307" max="13307" width="3.33203125" style="1" hidden="1"/>
    <col min="13308" max="13308" width="12" style="1" hidden="1"/>
    <col min="13309" max="13309" width="22.5546875" style="1" hidden="1"/>
    <col min="13310" max="13310" width="8.5546875" style="1" hidden="1"/>
    <col min="13311" max="13311" width="44.44140625" style="1" hidden="1"/>
    <col min="13312" max="13318" width="7.6640625" style="1" hidden="1"/>
    <col min="13319" max="13319" width="8.44140625" style="1" hidden="1"/>
    <col min="13320" max="13320" width="12.5546875" style="1" hidden="1"/>
    <col min="13321" max="13321" width="19.33203125" style="1" hidden="1"/>
    <col min="13322" max="13325" width="3.33203125" style="1" hidden="1"/>
    <col min="13326" max="13326" width="10" style="1" hidden="1"/>
    <col min="13327" max="13327" width="12.6640625" style="1" hidden="1"/>
    <col min="13328" max="13331" width="3.33203125" style="1" hidden="1"/>
    <col min="13332" max="13332" width="57.109375" style="1" hidden="1"/>
    <col min="13333" max="13346" width="0" style="1" hidden="1"/>
    <col min="13347" max="13347" width="12.6640625" style="1" hidden="1"/>
    <col min="13348" max="13348" width="10.88671875" style="1" hidden="1"/>
    <col min="13349" max="13349" width="6.109375" style="1" hidden="1"/>
    <col min="13350" max="13350" width="45.88671875" style="1" hidden="1"/>
    <col min="13351" max="13351" width="9.44140625" style="1" hidden="1"/>
    <col min="13352" max="13352" width="9.88671875" style="1" hidden="1"/>
    <col min="13353" max="13353" width="8" style="1" hidden="1"/>
    <col min="13354" max="13354" width="9.44140625" style="1" hidden="1"/>
    <col min="13355" max="13355" width="10.44140625" style="1" hidden="1"/>
    <col min="13356" max="13356" width="28.109375" style="1" hidden="1"/>
    <col min="13357" max="13562" width="9.109375" style="1" hidden="1"/>
    <col min="13563" max="13563" width="3.33203125" style="1" hidden="1"/>
    <col min="13564" max="13564" width="12" style="1" hidden="1"/>
    <col min="13565" max="13565" width="22.5546875" style="1" hidden="1"/>
    <col min="13566" max="13566" width="8.5546875" style="1" hidden="1"/>
    <col min="13567" max="13567" width="44.44140625" style="1" hidden="1"/>
    <col min="13568" max="13574" width="7.6640625" style="1" hidden="1"/>
    <col min="13575" max="13575" width="8.44140625" style="1" hidden="1"/>
    <col min="13576" max="13576" width="12.5546875" style="1" hidden="1"/>
    <col min="13577" max="13577" width="19.33203125" style="1" hidden="1"/>
    <col min="13578" max="13581" width="3.33203125" style="1" hidden="1"/>
    <col min="13582" max="13582" width="10" style="1" hidden="1"/>
    <col min="13583" max="13583" width="12.6640625" style="1" hidden="1"/>
    <col min="13584" max="13587" width="3.33203125" style="1" hidden="1"/>
    <col min="13588" max="13588" width="57.109375" style="1" hidden="1"/>
    <col min="13589" max="13602" width="0" style="1" hidden="1"/>
    <col min="13603" max="13603" width="12.6640625" style="1" hidden="1"/>
    <col min="13604" max="13604" width="10.88671875" style="1" hidden="1"/>
    <col min="13605" max="13605" width="6.109375" style="1" hidden="1"/>
    <col min="13606" max="13606" width="45.88671875" style="1" hidden="1"/>
    <col min="13607" max="13607" width="9.44140625" style="1" hidden="1"/>
    <col min="13608" max="13608" width="9.88671875" style="1" hidden="1"/>
    <col min="13609" max="13609" width="8" style="1" hidden="1"/>
    <col min="13610" max="13610" width="9.44140625" style="1" hidden="1"/>
    <col min="13611" max="13611" width="10.44140625" style="1" hidden="1"/>
    <col min="13612" max="13612" width="28.109375" style="1" hidden="1"/>
    <col min="13613" max="13818" width="9.109375" style="1" hidden="1"/>
    <col min="13819" max="13819" width="3.33203125" style="1" hidden="1"/>
    <col min="13820" max="13820" width="12" style="1" hidden="1"/>
    <col min="13821" max="13821" width="22.5546875" style="1" hidden="1"/>
    <col min="13822" max="13822" width="8.5546875" style="1" hidden="1"/>
    <col min="13823" max="13823" width="44.44140625" style="1" hidden="1"/>
    <col min="13824" max="13830" width="7.6640625" style="1" hidden="1"/>
    <col min="13831" max="13831" width="8.44140625" style="1" hidden="1"/>
    <col min="13832" max="13832" width="12.5546875" style="1" hidden="1"/>
    <col min="13833" max="13833" width="19.33203125" style="1" hidden="1"/>
    <col min="13834" max="13837" width="3.33203125" style="1" hidden="1"/>
    <col min="13838" max="13838" width="10" style="1" hidden="1"/>
    <col min="13839" max="13839" width="12.6640625" style="1" hidden="1"/>
    <col min="13840" max="13843" width="3.33203125" style="1" hidden="1"/>
    <col min="13844" max="13844" width="57.109375" style="1" hidden="1"/>
    <col min="13845" max="13858" width="0" style="1" hidden="1"/>
    <col min="13859" max="13859" width="12.6640625" style="1" hidden="1"/>
    <col min="13860" max="13860" width="10.88671875" style="1" hidden="1"/>
    <col min="13861" max="13861" width="6.109375" style="1" hidden="1"/>
    <col min="13862" max="13862" width="45.88671875" style="1" hidden="1"/>
    <col min="13863" max="13863" width="9.44140625" style="1" hidden="1"/>
    <col min="13864" max="13864" width="9.88671875" style="1" hidden="1"/>
    <col min="13865" max="13865" width="8" style="1" hidden="1"/>
    <col min="13866" max="13866" width="9.44140625" style="1" hidden="1"/>
    <col min="13867" max="13867" width="10.44140625" style="1" hidden="1"/>
    <col min="13868" max="13868" width="28.109375" style="1" hidden="1"/>
    <col min="13869" max="14074" width="9.109375" style="1" hidden="1"/>
    <col min="14075" max="14075" width="3.33203125" style="1" hidden="1"/>
    <col min="14076" max="14076" width="12" style="1" hidden="1"/>
    <col min="14077" max="14077" width="22.5546875" style="1" hidden="1"/>
    <col min="14078" max="14078" width="8.5546875" style="1" hidden="1"/>
    <col min="14079" max="14079" width="44.44140625" style="1" hidden="1"/>
    <col min="14080" max="14086" width="7.6640625" style="1" hidden="1"/>
    <col min="14087" max="14087" width="8.44140625" style="1" hidden="1"/>
    <col min="14088" max="14088" width="12.5546875" style="1" hidden="1"/>
    <col min="14089" max="14089" width="19.33203125" style="1" hidden="1"/>
    <col min="14090" max="14093" width="3.33203125" style="1" hidden="1"/>
    <col min="14094" max="14094" width="10" style="1" hidden="1"/>
    <col min="14095" max="14095" width="12.6640625" style="1" hidden="1"/>
    <col min="14096" max="14099" width="3.33203125" style="1" hidden="1"/>
    <col min="14100" max="14100" width="57.109375" style="1" hidden="1"/>
    <col min="14101" max="14114" width="0" style="1" hidden="1"/>
    <col min="14115" max="14115" width="12.6640625" style="1" hidden="1"/>
    <col min="14116" max="14116" width="10.88671875" style="1" hidden="1"/>
    <col min="14117" max="14117" width="6.109375" style="1" hidden="1"/>
    <col min="14118" max="14118" width="45.88671875" style="1" hidden="1"/>
    <col min="14119" max="14119" width="9.44140625" style="1" hidden="1"/>
    <col min="14120" max="14120" width="9.88671875" style="1" hidden="1"/>
    <col min="14121" max="14121" width="8" style="1" hidden="1"/>
    <col min="14122" max="14122" width="9.44140625" style="1" hidden="1"/>
    <col min="14123" max="14123" width="10.44140625" style="1" hidden="1"/>
    <col min="14124" max="14124" width="28.109375" style="1" hidden="1"/>
    <col min="14125" max="14330" width="9.109375" style="1" hidden="1"/>
    <col min="14331" max="14331" width="3.33203125" style="1" hidden="1"/>
    <col min="14332" max="14332" width="12" style="1" hidden="1"/>
    <col min="14333" max="14333" width="22.5546875" style="1" hidden="1"/>
    <col min="14334" max="14334" width="8.5546875" style="1" hidden="1"/>
    <col min="14335" max="14335" width="44.44140625" style="1" hidden="1"/>
    <col min="14336" max="14342" width="7.6640625" style="1" hidden="1"/>
    <col min="14343" max="14343" width="8.44140625" style="1" hidden="1"/>
    <col min="14344" max="14344" width="12.5546875" style="1" hidden="1"/>
    <col min="14345" max="14345" width="19.33203125" style="1" hidden="1"/>
    <col min="14346" max="14349" width="3.33203125" style="1" hidden="1"/>
    <col min="14350" max="14350" width="10" style="1" hidden="1"/>
    <col min="14351" max="14351" width="12.6640625" style="1" hidden="1"/>
    <col min="14352" max="14355" width="3.33203125" style="1" hidden="1"/>
    <col min="14356" max="14356" width="57.109375" style="1" hidden="1"/>
    <col min="14357" max="14370" width="0" style="1" hidden="1"/>
    <col min="14371" max="14371" width="12.6640625" style="1" hidden="1"/>
    <col min="14372" max="14372" width="10.88671875" style="1" hidden="1"/>
    <col min="14373" max="14373" width="6.109375" style="1" hidden="1"/>
    <col min="14374" max="14374" width="45.88671875" style="1" hidden="1"/>
    <col min="14375" max="14375" width="9.44140625" style="1" hidden="1"/>
    <col min="14376" max="14376" width="9.88671875" style="1" hidden="1"/>
    <col min="14377" max="14377" width="8" style="1" hidden="1"/>
    <col min="14378" max="14378" width="9.44140625" style="1" hidden="1"/>
    <col min="14379" max="14379" width="10.44140625" style="1" hidden="1"/>
    <col min="14380" max="14380" width="28.109375" style="1" hidden="1"/>
    <col min="14381" max="14586" width="9.109375" style="1" hidden="1"/>
    <col min="14587" max="14587" width="3.33203125" style="1" hidden="1"/>
    <col min="14588" max="14588" width="12" style="1" hidden="1"/>
    <col min="14589" max="14589" width="22.5546875" style="1" hidden="1"/>
    <col min="14590" max="14590" width="8.5546875" style="1" hidden="1"/>
    <col min="14591" max="14591" width="44.44140625" style="1" hidden="1"/>
    <col min="14592" max="14598" width="7.6640625" style="1" hidden="1"/>
    <col min="14599" max="14599" width="8.44140625" style="1" hidden="1"/>
    <col min="14600" max="14600" width="12.5546875" style="1" hidden="1"/>
    <col min="14601" max="14601" width="19.33203125" style="1" hidden="1"/>
    <col min="14602" max="14605" width="3.33203125" style="1" hidden="1"/>
    <col min="14606" max="14606" width="10" style="1" hidden="1"/>
    <col min="14607" max="14607" width="12.6640625" style="1" hidden="1"/>
    <col min="14608" max="14611" width="3.33203125" style="1" hidden="1"/>
    <col min="14612" max="14612" width="57.109375" style="1" hidden="1"/>
    <col min="14613" max="14626" width="0" style="1" hidden="1"/>
    <col min="14627" max="14627" width="12.6640625" style="1" hidden="1"/>
    <col min="14628" max="14628" width="10.88671875" style="1" hidden="1"/>
    <col min="14629" max="14629" width="6.109375" style="1" hidden="1"/>
    <col min="14630" max="14630" width="45.88671875" style="1" hidden="1"/>
    <col min="14631" max="14631" width="9.44140625" style="1" hidden="1"/>
    <col min="14632" max="14632" width="9.88671875" style="1" hidden="1"/>
    <col min="14633" max="14633" width="8" style="1" hidden="1"/>
    <col min="14634" max="14634" width="9.44140625" style="1" hidden="1"/>
    <col min="14635" max="14635" width="10.44140625" style="1" hidden="1"/>
    <col min="14636" max="14636" width="28.109375" style="1" hidden="1"/>
    <col min="14637" max="14842" width="9.109375" style="1" hidden="1"/>
    <col min="14843" max="14843" width="3.33203125" style="1" hidden="1"/>
    <col min="14844" max="14844" width="12" style="1" hidden="1"/>
    <col min="14845" max="14845" width="22.5546875" style="1" hidden="1"/>
    <col min="14846" max="14846" width="8.5546875" style="1" hidden="1"/>
    <col min="14847" max="14847" width="44.44140625" style="1" hidden="1"/>
    <col min="14848" max="14854" width="7.6640625" style="1" hidden="1"/>
    <col min="14855" max="14855" width="8.44140625" style="1" hidden="1"/>
    <col min="14856" max="14856" width="12.5546875" style="1" hidden="1"/>
    <col min="14857" max="14857" width="19.33203125" style="1" hidden="1"/>
    <col min="14858" max="14861" width="3.33203125" style="1" hidden="1"/>
    <col min="14862" max="14862" width="10" style="1" hidden="1"/>
    <col min="14863" max="14863" width="12.6640625" style="1" hidden="1"/>
    <col min="14864" max="14867" width="3.33203125" style="1" hidden="1"/>
    <col min="14868" max="14868" width="57.109375" style="1" hidden="1"/>
    <col min="14869" max="14882" width="0" style="1" hidden="1"/>
    <col min="14883" max="14883" width="12.6640625" style="1" hidden="1"/>
    <col min="14884" max="14884" width="10.88671875" style="1" hidden="1"/>
    <col min="14885" max="14885" width="6.109375" style="1" hidden="1"/>
    <col min="14886" max="14886" width="45.88671875" style="1" hidden="1"/>
    <col min="14887" max="14887" width="9.44140625" style="1" hidden="1"/>
    <col min="14888" max="14888" width="9.88671875" style="1" hidden="1"/>
    <col min="14889" max="14889" width="8" style="1" hidden="1"/>
    <col min="14890" max="14890" width="9.44140625" style="1" hidden="1"/>
    <col min="14891" max="14891" width="10.44140625" style="1" hidden="1"/>
    <col min="14892" max="14892" width="28.109375" style="1" hidden="1"/>
    <col min="14893" max="15098" width="9.109375" style="1" hidden="1"/>
    <col min="15099" max="15099" width="3.33203125" style="1" hidden="1"/>
    <col min="15100" max="15100" width="12" style="1" hidden="1"/>
    <col min="15101" max="15101" width="22.5546875" style="1" hidden="1"/>
    <col min="15102" max="15102" width="8.5546875" style="1" hidden="1"/>
    <col min="15103" max="15103" width="44.44140625" style="1" hidden="1"/>
    <col min="15104" max="15110" width="7.6640625" style="1" hidden="1"/>
    <col min="15111" max="15111" width="8.44140625" style="1" hidden="1"/>
    <col min="15112" max="15112" width="12.5546875" style="1" hidden="1"/>
    <col min="15113" max="15113" width="19.33203125" style="1" hidden="1"/>
    <col min="15114" max="15117" width="3.33203125" style="1" hidden="1"/>
    <col min="15118" max="15118" width="10" style="1" hidden="1"/>
    <col min="15119" max="15119" width="12.6640625" style="1" hidden="1"/>
    <col min="15120" max="15123" width="3.33203125" style="1" hidden="1"/>
    <col min="15124" max="15124" width="57.109375" style="1" hidden="1"/>
    <col min="15125" max="15138" width="0" style="1" hidden="1"/>
    <col min="15139" max="15139" width="12.6640625" style="1" hidden="1"/>
    <col min="15140" max="15140" width="10.88671875" style="1" hidden="1"/>
    <col min="15141" max="15141" width="6.109375" style="1" hidden="1"/>
    <col min="15142" max="15142" width="45.88671875" style="1" hidden="1"/>
    <col min="15143" max="15143" width="9.44140625" style="1" hidden="1"/>
    <col min="15144" max="15144" width="9.88671875" style="1" hidden="1"/>
    <col min="15145" max="15145" width="8" style="1" hidden="1"/>
    <col min="15146" max="15146" width="9.44140625" style="1" hidden="1"/>
    <col min="15147" max="15147" width="10.44140625" style="1" hidden="1"/>
    <col min="15148" max="15148" width="28.109375" style="1" hidden="1"/>
    <col min="15149" max="15354" width="9.109375" style="1" hidden="1"/>
    <col min="15355" max="15355" width="3.33203125" style="1" hidden="1"/>
    <col min="15356" max="15356" width="12" style="1" hidden="1"/>
    <col min="15357" max="15357" width="22.5546875" style="1" hidden="1"/>
    <col min="15358" max="15358" width="8.5546875" style="1" hidden="1"/>
    <col min="15359" max="15359" width="44.44140625" style="1" hidden="1"/>
    <col min="15360" max="15366" width="7.6640625" style="1" hidden="1"/>
    <col min="15367" max="15367" width="8.44140625" style="1" hidden="1"/>
    <col min="15368" max="15368" width="12.5546875" style="1" hidden="1"/>
    <col min="15369" max="15369" width="19.33203125" style="1" hidden="1"/>
    <col min="15370" max="15373" width="3.33203125" style="1" hidden="1"/>
    <col min="15374" max="15374" width="10" style="1" hidden="1"/>
    <col min="15375" max="15375" width="12.6640625" style="1" hidden="1"/>
    <col min="15376" max="15379" width="3.33203125" style="1" hidden="1"/>
    <col min="15380" max="15380" width="57.109375" style="1" hidden="1"/>
    <col min="15381" max="15394" width="0" style="1" hidden="1"/>
    <col min="15395" max="15395" width="12.6640625" style="1" hidden="1"/>
    <col min="15396" max="15396" width="10.88671875" style="1" hidden="1"/>
    <col min="15397" max="15397" width="6.109375" style="1" hidden="1"/>
    <col min="15398" max="15398" width="45.88671875" style="1" hidden="1"/>
    <col min="15399" max="15399" width="9.44140625" style="1" hidden="1"/>
    <col min="15400" max="15400" width="9.88671875" style="1" hidden="1"/>
    <col min="15401" max="15401" width="8" style="1" hidden="1"/>
    <col min="15402" max="15402" width="9.44140625" style="1" hidden="1"/>
    <col min="15403" max="15403" width="10.44140625" style="1" hidden="1"/>
    <col min="15404" max="15404" width="28.109375" style="1" hidden="1"/>
    <col min="15405" max="15610" width="9.109375" style="1" hidden="1"/>
    <col min="15611" max="15611" width="3.33203125" style="1" hidden="1"/>
    <col min="15612" max="15612" width="12" style="1" hidden="1"/>
    <col min="15613" max="15613" width="22.5546875" style="1" hidden="1"/>
    <col min="15614" max="15614" width="8.5546875" style="1" hidden="1"/>
    <col min="15615" max="15615" width="44.44140625" style="1" hidden="1"/>
    <col min="15616" max="15622" width="7.6640625" style="1" hidden="1"/>
    <col min="15623" max="15623" width="8.44140625" style="1" hidden="1"/>
    <col min="15624" max="15624" width="12.5546875" style="1" hidden="1"/>
    <col min="15625" max="15625" width="19.33203125" style="1" hidden="1"/>
    <col min="15626" max="15629" width="3.33203125" style="1" hidden="1"/>
    <col min="15630" max="15630" width="10" style="1" hidden="1"/>
    <col min="15631" max="15631" width="12.6640625" style="1" hidden="1"/>
    <col min="15632" max="15635" width="3.33203125" style="1" hidden="1"/>
    <col min="15636" max="15636" width="57.109375" style="1" hidden="1"/>
    <col min="15637" max="15650" width="0" style="1" hidden="1"/>
    <col min="15651" max="15651" width="12.6640625" style="1" hidden="1"/>
    <col min="15652" max="15652" width="10.88671875" style="1" hidden="1"/>
    <col min="15653" max="15653" width="6.109375" style="1" hidden="1"/>
    <col min="15654" max="15654" width="45.88671875" style="1" hidden="1"/>
    <col min="15655" max="15655" width="9.44140625" style="1" hidden="1"/>
    <col min="15656" max="15656" width="9.88671875" style="1" hidden="1"/>
    <col min="15657" max="15657" width="8" style="1" hidden="1"/>
    <col min="15658" max="15658" width="9.44140625" style="1" hidden="1"/>
    <col min="15659" max="15659" width="10.44140625" style="1" hidden="1"/>
    <col min="15660" max="15660" width="28.109375" style="1" hidden="1"/>
    <col min="15661" max="15866" width="9.109375" style="1" hidden="1"/>
    <col min="15867" max="15867" width="3.33203125" style="1" hidden="1"/>
    <col min="15868" max="15868" width="12" style="1" hidden="1"/>
    <col min="15869" max="15869" width="22.5546875" style="1" hidden="1"/>
    <col min="15870" max="15870" width="8.5546875" style="1" hidden="1"/>
    <col min="15871" max="15871" width="44.44140625" style="1" hidden="1"/>
    <col min="15872" max="15878" width="7.6640625" style="1" hidden="1"/>
    <col min="15879" max="15879" width="8.44140625" style="1" hidden="1"/>
    <col min="15880" max="15880" width="12.5546875" style="1" hidden="1"/>
    <col min="15881" max="15881" width="19.33203125" style="1" hidden="1"/>
    <col min="15882" max="15885" width="3.33203125" style="1" hidden="1"/>
    <col min="15886" max="15886" width="10" style="1" hidden="1"/>
    <col min="15887" max="15887" width="12.6640625" style="1" hidden="1"/>
    <col min="15888" max="15891" width="3.33203125" style="1" hidden="1"/>
    <col min="15892" max="15892" width="57.109375" style="1" hidden="1"/>
    <col min="15893" max="15906" width="0" style="1" hidden="1"/>
    <col min="15907" max="15907" width="12.6640625" style="1" hidden="1"/>
    <col min="15908" max="15908" width="10.88671875" style="1" hidden="1"/>
    <col min="15909" max="15909" width="6.109375" style="1" hidden="1"/>
    <col min="15910" max="15910" width="45.88671875" style="1" hidden="1"/>
    <col min="15911" max="15911" width="9.44140625" style="1" hidden="1"/>
    <col min="15912" max="15912" width="9.88671875" style="1" hidden="1"/>
    <col min="15913" max="15913" width="8" style="1" hidden="1"/>
    <col min="15914" max="15914" width="9.44140625" style="1" hidden="1"/>
    <col min="15915" max="15915" width="10.44140625" style="1" hidden="1"/>
    <col min="15916" max="15916" width="28.109375" style="1" hidden="1"/>
    <col min="15917" max="16122" width="9.109375" style="1" hidden="1"/>
    <col min="16123" max="16123" width="3.33203125" style="1" hidden="1"/>
    <col min="16124" max="16124" width="12" style="1" hidden="1"/>
    <col min="16125" max="16125" width="22.5546875" style="1" hidden="1"/>
    <col min="16126" max="16126" width="8.5546875" style="1" hidden="1"/>
    <col min="16127" max="16127" width="44.44140625" style="1" hidden="1"/>
    <col min="16128" max="16134" width="7.6640625" style="1" hidden="1"/>
    <col min="16135" max="16135" width="8.44140625" style="1" hidden="1"/>
    <col min="16136" max="16136" width="12.5546875" style="1" hidden="1"/>
    <col min="16137" max="16137" width="19.33203125" style="1" hidden="1"/>
    <col min="16138" max="16141" width="3.33203125" style="1" hidden="1"/>
    <col min="16142" max="16142" width="10" style="1" hidden="1"/>
    <col min="16143" max="16143" width="12.6640625" style="1" hidden="1"/>
    <col min="16144" max="16147" width="3.33203125" style="1" hidden="1"/>
    <col min="16148" max="16148" width="57.109375" style="1" hidden="1"/>
    <col min="16149" max="16162" width="0" style="1" hidden="1"/>
    <col min="16163" max="16163" width="12.6640625" style="1" hidden="1"/>
    <col min="16164" max="16164" width="10.88671875" style="1" hidden="1"/>
    <col min="16165" max="16165" width="6.109375" style="1" hidden="1"/>
    <col min="16166" max="16166" width="45.88671875" style="1" hidden="1"/>
    <col min="16167" max="16167" width="9.44140625" style="1" hidden="1"/>
    <col min="16168" max="16168" width="9.88671875" style="1" hidden="1"/>
    <col min="16169" max="16169" width="8" style="1" hidden="1"/>
    <col min="16170" max="16170" width="9.44140625" style="1" hidden="1"/>
    <col min="16171" max="16171" width="10.44140625" style="1" hidden="1"/>
    <col min="16172" max="16172" width="28.109375" style="1" hidden="1"/>
    <col min="16173" max="16379" width="9.109375" style="1" hidden="1"/>
    <col min="16380" max="16380" width="0" style="1" hidden="1"/>
    <col min="16381" max="16384" width="9.109375" style="1" hidden="1"/>
  </cols>
  <sheetData>
    <row r="1" spans="1:40" s="50" customFormat="1" ht="6" customHeight="1">
      <c r="P1" s="51"/>
      <c r="Q1" s="51"/>
      <c r="R1" s="51"/>
      <c r="S1" s="51"/>
      <c r="U1" s="51"/>
      <c r="W1" s="51"/>
      <c r="X1" s="51"/>
      <c r="Y1" s="51"/>
      <c r="Z1" s="51"/>
      <c r="AA1" s="51"/>
      <c r="AD1" s="51"/>
      <c r="AE1" s="51"/>
      <c r="AF1" s="51"/>
      <c r="AG1" s="51"/>
      <c r="AK1" s="51"/>
    </row>
    <row r="6" spans="1:40" s="40" customFormat="1" ht="21.6">
      <c r="A6" s="3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1:40" s="40" customFormat="1" ht="21.6">
      <c r="A7" s="35"/>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row>
    <row r="8" spans="1:40" ht="21.6">
      <c r="C8" s="204" t="s">
        <v>71</v>
      </c>
      <c r="D8" s="204"/>
      <c r="E8" s="204"/>
      <c r="F8" s="204"/>
      <c r="G8" s="204"/>
      <c r="H8" s="204"/>
      <c r="I8" s="204"/>
      <c r="J8" s="204"/>
      <c r="K8" s="204"/>
      <c r="L8" s="204"/>
      <c r="M8" s="204"/>
      <c r="N8" s="204"/>
      <c r="O8" s="204"/>
      <c r="P8" s="204"/>
      <c r="Q8" s="204"/>
      <c r="R8" s="204"/>
      <c r="S8" s="204"/>
      <c r="T8" s="204"/>
      <c r="U8" s="204"/>
      <c r="V8" s="204"/>
      <c r="W8" s="204"/>
      <c r="X8" s="204"/>
      <c r="Y8" s="204"/>
      <c r="Z8" s="39"/>
      <c r="AA8" s="39"/>
      <c r="AB8" s="39"/>
      <c r="AC8" s="39"/>
      <c r="AD8" s="39"/>
      <c r="AE8" s="39"/>
      <c r="AF8" s="39"/>
      <c r="AG8" s="39"/>
      <c r="AH8" s="39"/>
      <c r="AI8" s="39"/>
      <c r="AJ8" s="39"/>
      <c r="AK8" s="39"/>
      <c r="AL8" s="52"/>
      <c r="AM8" s="52"/>
      <c r="AN8" s="52"/>
    </row>
    <row r="12" spans="1:40" ht="12.75" customHeight="1">
      <c r="D12" s="264" t="s">
        <v>16</v>
      </c>
      <c r="E12" s="264"/>
      <c r="F12" s="264"/>
      <c r="G12" s="264"/>
      <c r="H12" s="264"/>
      <c r="K12" s="265"/>
      <c r="L12" s="265"/>
      <c r="M12" s="265"/>
      <c r="N12" s="265"/>
      <c r="O12" s="265"/>
    </row>
    <row r="13" spans="1:40">
      <c r="F13" s="2"/>
      <c r="G13" s="2"/>
      <c r="H13" s="2"/>
      <c r="T13" s="2"/>
    </row>
    <row r="14" spans="1:40">
      <c r="D14" s="185" t="s">
        <v>7</v>
      </c>
      <c r="E14" s="185" t="s">
        <v>3</v>
      </c>
      <c r="F14" s="185" t="s">
        <v>1</v>
      </c>
      <c r="G14" s="185" t="s">
        <v>2</v>
      </c>
      <c r="H14" s="185" t="s">
        <v>15</v>
      </c>
      <c r="T14" s="2"/>
    </row>
    <row r="15" spans="1:40" ht="21" customHeight="1">
      <c r="D15" s="175">
        <f>'Determinación riesgos'!G41</f>
        <v>0</v>
      </c>
      <c r="E15" s="178">
        <f>'Determinación riesgos'!Q41</f>
        <v>0</v>
      </c>
      <c r="F15" s="178">
        <f>'Determinación riesgos'!R41</f>
        <v>0</v>
      </c>
      <c r="G15" s="178">
        <f>IF(M15="Multiplica",E15*F15,E15+F15)</f>
        <v>0</v>
      </c>
      <c r="H15" s="176" t="str">
        <f t="shared" ref="H15:H24" si="0">IF(OR(AND(E15=$F$27, F15=$H$31),AND(E15=$F$27,F15=$H$30),AND(E15=$F$28,F15=$H$30),AND(E15=$F$28,F15=$H$29),AND(E15=$F$29,F15=$H$29),AND(E15=$F$30,F15=$H$28),AND(E15=$F$31,F15=$H$28),AND(E15=$F$31,F15=$H$27)),$K$17,IF(OR(AND(E15=$F$28,F15=$H$31),AND(E15=$F$29,F15=$H$30),AND(E15=$F$30,F15=$H$29),AND(E15=$F$31,F15=$H$29)),$K$18,IF(OR(AND(E15=$F$29,F15=$H$31),AND(E15=$F$30,F15=$H$31),AND(E15=$F$31,F15=$H$31),AND(E15=$F$30,F15=$H$30),AND(E15=$F$31,F15=$H$30),AND(E15=$F$28,F15=$H$31)),$K$19,IF(OR(AND(E15=$F$27,F15=$H$29), AND(E15=$F$27,F15=$H$28),AND(E15=$F$27,F15=$H$27),AND(E15=$F$28,F15=$H$28),AND(E15=$F$28,F15=$H$27),AND(E15=$F$29,F15=$H$28),AND(E15=$F$29,F15=$H$27),AND(E15=$F$30,F15=$H$27)),$K$16,"No Determinado"))))</f>
        <v>No Determinado</v>
      </c>
      <c r="T15" s="2"/>
    </row>
    <row r="16" spans="1:40">
      <c r="D16" s="175">
        <f>'Determinación riesgos'!G42</f>
        <v>0</v>
      </c>
      <c r="E16" s="178">
        <f>'Determinación riesgos'!Q42</f>
        <v>0</v>
      </c>
      <c r="F16" s="178">
        <f>'Determinación riesgos'!R42</f>
        <v>0</v>
      </c>
      <c r="G16" s="178">
        <f>IF(M15="Multiplica",E16*F16,E16+F16)</f>
        <v>0</v>
      </c>
      <c r="H16" s="176" t="str">
        <f t="shared" si="0"/>
        <v>No Determinado</v>
      </c>
      <c r="K16" s="54" t="s">
        <v>20</v>
      </c>
      <c r="P16" s="1"/>
      <c r="T16" s="2"/>
    </row>
    <row r="17" spans="4:20">
      <c r="D17" s="175">
        <f>'Determinación riesgos'!G43</f>
        <v>0</v>
      </c>
      <c r="E17" s="178">
        <f>'Determinación riesgos'!Q43</f>
        <v>0</v>
      </c>
      <c r="F17" s="178">
        <f>'Determinación riesgos'!R43</f>
        <v>0</v>
      </c>
      <c r="G17" s="178">
        <f>IF(M15="Multiplica",E17*F17,E17+F17)</f>
        <v>0</v>
      </c>
      <c r="H17" s="176" t="str">
        <f t="shared" si="0"/>
        <v>No Determinado</v>
      </c>
      <c r="K17" s="55" t="s">
        <v>21</v>
      </c>
      <c r="P17" s="1"/>
      <c r="T17" s="2"/>
    </row>
    <row r="18" spans="4:20">
      <c r="D18" s="175">
        <f>'Determinación riesgos'!G44</f>
        <v>0</v>
      </c>
      <c r="E18" s="178">
        <f>'Determinación riesgos'!Q44</f>
        <v>0</v>
      </c>
      <c r="F18" s="178">
        <f>'Determinación riesgos'!R44</f>
        <v>0</v>
      </c>
      <c r="G18" s="178">
        <f>IF(M15="Multiplica",E18*F18,E18+F18)</f>
        <v>0</v>
      </c>
      <c r="H18" s="176" t="str">
        <f t="shared" si="0"/>
        <v>No Determinado</v>
      </c>
      <c r="K18" s="56" t="s">
        <v>22</v>
      </c>
      <c r="P18" s="1"/>
      <c r="T18" s="2"/>
    </row>
    <row r="19" spans="4:20">
      <c r="D19" s="175">
        <f>'Determinación riesgos'!G45</f>
        <v>0</v>
      </c>
      <c r="E19" s="178">
        <f>'Determinación riesgos'!Q45</f>
        <v>0</v>
      </c>
      <c r="F19" s="178">
        <f>'Determinación riesgos'!R45</f>
        <v>0</v>
      </c>
      <c r="G19" s="178">
        <f t="shared" ref="G19:G24" si="1">IF(M15="Multiplica",E19*F19,E19+F19)</f>
        <v>0</v>
      </c>
      <c r="H19" s="186" t="str">
        <f t="shared" si="0"/>
        <v>No Determinado</v>
      </c>
      <c r="K19" s="57" t="s">
        <v>23</v>
      </c>
      <c r="M19" s="80"/>
      <c r="P19" s="1"/>
      <c r="T19" s="2"/>
    </row>
    <row r="20" spans="4:20">
      <c r="D20" s="175">
        <f>'Determinación riesgos'!G46</f>
        <v>0</v>
      </c>
      <c r="E20" s="178">
        <f>'Determinación riesgos'!Q46</f>
        <v>0</v>
      </c>
      <c r="F20" s="178">
        <f>'Determinación riesgos'!R46</f>
        <v>0</v>
      </c>
      <c r="G20" s="178">
        <f t="shared" si="1"/>
        <v>0</v>
      </c>
      <c r="H20" s="186" t="str">
        <f t="shared" si="0"/>
        <v>No Determinado</v>
      </c>
      <c r="T20" s="2"/>
    </row>
    <row r="21" spans="4:20">
      <c r="D21" s="175">
        <f>'Determinación riesgos'!G47</f>
        <v>0</v>
      </c>
      <c r="E21" s="178">
        <f>'Determinación riesgos'!Q47</f>
        <v>0</v>
      </c>
      <c r="F21" s="178">
        <f>'Determinación riesgos'!R47</f>
        <v>0</v>
      </c>
      <c r="G21" s="178">
        <f t="shared" si="1"/>
        <v>0</v>
      </c>
      <c r="H21" s="186" t="str">
        <f t="shared" si="0"/>
        <v>No Determinado</v>
      </c>
    </row>
    <row r="22" spans="4:20">
      <c r="D22" s="175">
        <f>'Determinación riesgos'!G48</f>
        <v>0</v>
      </c>
      <c r="E22" s="178">
        <f>'Determinación riesgos'!Q48</f>
        <v>0</v>
      </c>
      <c r="F22" s="178">
        <f>'Determinación riesgos'!R48</f>
        <v>0</v>
      </c>
      <c r="G22" s="178">
        <f t="shared" si="1"/>
        <v>0</v>
      </c>
      <c r="H22" s="186" t="str">
        <f t="shared" si="0"/>
        <v>No Determinado</v>
      </c>
    </row>
    <row r="23" spans="4:20">
      <c r="D23" s="175">
        <f>'Determinación riesgos'!G49</f>
        <v>0</v>
      </c>
      <c r="E23" s="178">
        <f>'Determinación riesgos'!Q49</f>
        <v>0</v>
      </c>
      <c r="F23" s="178">
        <f>'Determinación riesgos'!R49</f>
        <v>0</v>
      </c>
      <c r="G23" s="178">
        <f t="shared" si="1"/>
        <v>0</v>
      </c>
      <c r="H23" s="186" t="str">
        <f t="shared" si="0"/>
        <v>No Determinado</v>
      </c>
    </row>
    <row r="24" spans="4:20">
      <c r="D24" s="178">
        <f>'Determinación riesgos'!G50</f>
        <v>0</v>
      </c>
      <c r="E24" s="178">
        <f>'Determinación riesgos'!Q50</f>
        <v>0</v>
      </c>
      <c r="F24" s="178">
        <f>'Determinación riesgos'!R50</f>
        <v>0</v>
      </c>
      <c r="G24" s="178">
        <f t="shared" si="1"/>
        <v>0</v>
      </c>
      <c r="H24" s="186" t="str">
        <f t="shared" si="0"/>
        <v>No Determinado</v>
      </c>
    </row>
    <row r="25" spans="4:20" ht="13.8" thickBot="1"/>
    <row r="26" spans="4:20">
      <c r="E26" s="14" t="s">
        <v>3</v>
      </c>
      <c r="F26" s="15" t="s">
        <v>19</v>
      </c>
      <c r="G26" s="14" t="s">
        <v>1</v>
      </c>
      <c r="H26" s="15" t="s">
        <v>19</v>
      </c>
    </row>
    <row r="27" spans="4:20">
      <c r="E27" s="16" t="s">
        <v>29</v>
      </c>
      <c r="F27" s="17">
        <v>5</v>
      </c>
      <c r="G27" s="16" t="s">
        <v>561</v>
      </c>
      <c r="H27" s="17">
        <v>5</v>
      </c>
    </row>
    <row r="28" spans="4:20">
      <c r="E28" s="16" t="s">
        <v>28</v>
      </c>
      <c r="F28" s="17">
        <v>4</v>
      </c>
      <c r="G28" s="16" t="s">
        <v>26</v>
      </c>
      <c r="H28" s="17">
        <v>4</v>
      </c>
    </row>
    <row r="29" spans="4:20">
      <c r="E29" s="16" t="s">
        <v>25</v>
      </c>
      <c r="F29" s="17">
        <v>3</v>
      </c>
      <c r="G29" s="16" t="s">
        <v>14</v>
      </c>
      <c r="H29" s="17">
        <v>3</v>
      </c>
    </row>
    <row r="30" spans="4:20">
      <c r="E30" s="16" t="s">
        <v>24</v>
      </c>
      <c r="F30" s="17">
        <v>2</v>
      </c>
      <c r="G30" s="16" t="s">
        <v>27</v>
      </c>
      <c r="H30" s="17">
        <v>2</v>
      </c>
    </row>
    <row r="31" spans="4:20" ht="13.8" thickBot="1">
      <c r="E31" s="18" t="s">
        <v>30</v>
      </c>
      <c r="F31" s="19">
        <v>1</v>
      </c>
      <c r="G31" s="18" t="s">
        <v>5</v>
      </c>
      <c r="H31" s="19">
        <v>1</v>
      </c>
    </row>
    <row r="816" spans="5:5">
      <c r="E816" s="1" t="s">
        <v>18</v>
      </c>
    </row>
    <row r="817" spans="5:5">
      <c r="E817" s="1" t="s">
        <v>17</v>
      </c>
    </row>
  </sheetData>
  <sheetProtection algorithmName="SHA-512" hashValue="NfzSuCvzJTbj2OVyadYxorq7mkfXEep6gCv4ToMVgtCwFGu0AawOahv0f7RSZnFIGa3piGVRfoCG3tx40ZrJ/A==" saltValue="LcekcfBIYb3y2Sklm3M0XA==" spinCount="100000" sheet="1" objects="1" scenarios="1"/>
  <mergeCells count="3">
    <mergeCell ref="D12:H12"/>
    <mergeCell ref="K12:O12"/>
    <mergeCell ref="C8:Y8"/>
  </mergeCells>
  <conditionalFormatting sqref="E14:F14">
    <cfRule type="cellIs" dxfId="77" priority="148" operator="equal">
      <formula>3</formula>
    </cfRule>
    <cfRule type="cellIs" dxfId="76" priority="149" operator="equal">
      <formula>2</formula>
    </cfRule>
    <cfRule type="cellIs" dxfId="75" priority="150" operator="equal">
      <formula>1</formula>
    </cfRule>
  </conditionalFormatting>
  <conditionalFormatting sqref="G14">
    <cfRule type="cellIs" dxfId="74" priority="143" operator="equal">
      <formula>6</formula>
    </cfRule>
    <cfRule type="cellIs" dxfId="73" priority="144" operator="equal">
      <formula>5</formula>
    </cfRule>
    <cfRule type="cellIs" dxfId="72" priority="145" operator="equal">
      <formula>2</formula>
    </cfRule>
    <cfRule type="cellIs" dxfId="71" priority="146" operator="equal">
      <formula>3</formula>
    </cfRule>
    <cfRule type="cellIs" dxfId="70" priority="147" operator="equal">
      <formula>4</formula>
    </cfRule>
  </conditionalFormatting>
  <conditionalFormatting sqref="H26">
    <cfRule type="cellIs" dxfId="69" priority="117" operator="equal">
      <formula>3</formula>
    </cfRule>
    <cfRule type="cellIs" dxfId="68" priority="118" operator="equal">
      <formula>2</formula>
    </cfRule>
    <cfRule type="cellIs" dxfId="67" priority="119" operator="equal">
      <formula>1</formula>
    </cfRule>
  </conditionalFormatting>
  <conditionalFormatting sqref="H14">
    <cfRule type="cellIs" dxfId="66" priority="112" operator="equal">
      <formula>6</formula>
    </cfRule>
    <cfRule type="cellIs" dxfId="65" priority="113" operator="equal">
      <formula>5</formula>
    </cfRule>
    <cfRule type="cellIs" dxfId="64" priority="114" operator="equal">
      <formula>2</formula>
    </cfRule>
    <cfRule type="cellIs" dxfId="63" priority="115" operator="equal">
      <formula>3</formula>
    </cfRule>
    <cfRule type="cellIs" dxfId="62" priority="116" operator="equal">
      <formula>4</formula>
    </cfRule>
  </conditionalFormatting>
  <conditionalFormatting sqref="H16:H19">
    <cfRule type="cellIs" dxfId="61" priority="61" operator="equal">
      <formula>$K$16</formula>
    </cfRule>
    <cfRule type="cellIs" dxfId="60" priority="62" operator="equal">
      <formula>$K$17</formula>
    </cfRule>
    <cfRule type="cellIs" dxfId="59" priority="63" operator="equal">
      <formula>$K$18</formula>
    </cfRule>
    <cfRule type="cellIs" dxfId="58" priority="64" operator="equal">
      <formula>$K$19</formula>
    </cfRule>
  </conditionalFormatting>
  <conditionalFormatting sqref="H15:H19">
    <cfRule type="cellIs" dxfId="57" priority="49" operator="equal">
      <formula>$K$16</formula>
    </cfRule>
    <cfRule type="cellIs" dxfId="56" priority="50" operator="equal">
      <formula>$K$17</formula>
    </cfRule>
    <cfRule type="cellIs" dxfId="55" priority="51" operator="equal">
      <formula>$K$18</formula>
    </cfRule>
    <cfRule type="cellIs" dxfId="54" priority="52" operator="equal">
      <formula>$K$19</formula>
    </cfRule>
  </conditionalFormatting>
  <conditionalFormatting sqref="H20">
    <cfRule type="cellIs" dxfId="53" priority="45" operator="equal">
      <formula>$K$16</formula>
    </cfRule>
    <cfRule type="cellIs" dxfId="52" priority="46" operator="equal">
      <formula>$K$17</formula>
    </cfRule>
    <cfRule type="cellIs" dxfId="51" priority="47" operator="equal">
      <formula>$K$18</formula>
    </cfRule>
    <cfRule type="cellIs" dxfId="50" priority="48" operator="equal">
      <formula>$K$19</formula>
    </cfRule>
  </conditionalFormatting>
  <conditionalFormatting sqref="H20">
    <cfRule type="cellIs" dxfId="49" priority="41" operator="equal">
      <formula>$K$16</formula>
    </cfRule>
    <cfRule type="cellIs" dxfId="48" priority="42" operator="equal">
      <formula>$K$17</formula>
    </cfRule>
    <cfRule type="cellIs" dxfId="47" priority="43" operator="equal">
      <formula>$K$18</formula>
    </cfRule>
    <cfRule type="cellIs" dxfId="46" priority="44" operator="equal">
      <formula>$K$19</formula>
    </cfRule>
  </conditionalFormatting>
  <conditionalFormatting sqref="H21">
    <cfRule type="cellIs" dxfId="45" priority="37" operator="equal">
      <formula>$K$16</formula>
    </cfRule>
    <cfRule type="cellIs" dxfId="44" priority="38" operator="equal">
      <formula>$K$17</formula>
    </cfRule>
    <cfRule type="cellIs" dxfId="43" priority="39" operator="equal">
      <formula>$K$18</formula>
    </cfRule>
    <cfRule type="cellIs" dxfId="42" priority="40" operator="equal">
      <formula>$K$19</formula>
    </cfRule>
  </conditionalFormatting>
  <conditionalFormatting sqref="H21">
    <cfRule type="cellIs" dxfId="41" priority="33" operator="equal">
      <formula>$K$16</formula>
    </cfRule>
    <cfRule type="cellIs" dxfId="40" priority="34" operator="equal">
      <formula>$K$17</formula>
    </cfRule>
    <cfRule type="cellIs" dxfId="39" priority="35" operator="equal">
      <formula>$K$18</formula>
    </cfRule>
    <cfRule type="cellIs" dxfId="38" priority="36" operator="equal">
      <formula>$K$19</formula>
    </cfRule>
  </conditionalFormatting>
  <conditionalFormatting sqref="H22">
    <cfRule type="cellIs" dxfId="37" priority="21" operator="equal">
      <formula>$K$16</formula>
    </cfRule>
    <cfRule type="cellIs" dxfId="36" priority="22" operator="equal">
      <formula>$K$17</formula>
    </cfRule>
    <cfRule type="cellIs" dxfId="35" priority="23" operator="equal">
      <formula>$K$18</formula>
    </cfRule>
    <cfRule type="cellIs" dxfId="34" priority="24" operator="equal">
      <formula>$K$19</formula>
    </cfRule>
  </conditionalFormatting>
  <conditionalFormatting sqref="H22">
    <cfRule type="cellIs" dxfId="33" priority="17" operator="equal">
      <formula>$K$16</formula>
    </cfRule>
    <cfRule type="cellIs" dxfId="32" priority="18" operator="equal">
      <formula>$K$17</formula>
    </cfRule>
    <cfRule type="cellIs" dxfId="31" priority="19" operator="equal">
      <formula>$K$18</formula>
    </cfRule>
    <cfRule type="cellIs" dxfId="30" priority="20" operator="equal">
      <formula>$K$19</formula>
    </cfRule>
  </conditionalFormatting>
  <conditionalFormatting sqref="H23">
    <cfRule type="cellIs" dxfId="29" priority="13" operator="equal">
      <formula>$K$16</formula>
    </cfRule>
    <cfRule type="cellIs" dxfId="28" priority="14" operator="equal">
      <formula>$K$17</formula>
    </cfRule>
    <cfRule type="cellIs" dxfId="27" priority="15" operator="equal">
      <formula>$K$18</formula>
    </cfRule>
    <cfRule type="cellIs" dxfId="26" priority="16" operator="equal">
      <formula>$K$19</formula>
    </cfRule>
  </conditionalFormatting>
  <conditionalFormatting sqref="H23">
    <cfRule type="cellIs" dxfId="25" priority="9" operator="equal">
      <formula>$K$16</formula>
    </cfRule>
    <cfRule type="cellIs" dxfId="24" priority="10" operator="equal">
      <formula>$K$17</formula>
    </cfRule>
    <cfRule type="cellIs" dxfId="23" priority="11" operator="equal">
      <formula>$K$18</formula>
    </cfRule>
    <cfRule type="cellIs" dxfId="22" priority="12" operator="equal">
      <formula>$K$19</formula>
    </cfRule>
  </conditionalFormatting>
  <conditionalFormatting sqref="H24">
    <cfRule type="cellIs" dxfId="21" priority="5" operator="equal">
      <formula>$K$16</formula>
    </cfRule>
    <cfRule type="cellIs" dxfId="20" priority="6" operator="equal">
      <formula>$K$17</formula>
    </cfRule>
    <cfRule type="cellIs" dxfId="19" priority="7" operator="equal">
      <formula>$K$18</formula>
    </cfRule>
    <cfRule type="cellIs" dxfId="18" priority="8" operator="equal">
      <formula>$K$19</formula>
    </cfRule>
  </conditionalFormatting>
  <conditionalFormatting sqref="H24">
    <cfRule type="cellIs" dxfId="17" priority="1" operator="equal">
      <formula>$K$16</formula>
    </cfRule>
    <cfRule type="cellIs" dxfId="16" priority="2" operator="equal">
      <formula>$K$17</formula>
    </cfRule>
    <cfRule type="cellIs" dxfId="15" priority="3" operator="equal">
      <formula>$K$18</formula>
    </cfRule>
    <cfRule type="cellIs" dxfId="14" priority="4" operator="equal">
      <formula>$K$19</formula>
    </cfRule>
  </conditionalFormatting>
  <dataValidations disablePrompts="1" count="8">
    <dataValidation type="list" allowBlank="1" showInputMessage="1" showErrorMessage="1" errorTitle="Ingresar A/M " error="Unicamente ingrese A para Automatico o M para Manual " promptTitle="Ingresar A / M " prompt="Ingresar A para Automatico y M para Manual " sqref="AB65151:AB65159 JX65151:JX65159 TT65151:TT65159 ADP65151:ADP65159 ANL65151:ANL65159 AXH65151:AXH65159 BHD65151:BHD65159 BQZ65151:BQZ65159 CAV65151:CAV65159 CKR65151:CKR65159 CUN65151:CUN65159 DEJ65151:DEJ65159 DOF65151:DOF65159 DYB65151:DYB65159 EHX65151:EHX65159 ERT65151:ERT65159 FBP65151:FBP65159 FLL65151:FLL65159 FVH65151:FVH65159 GFD65151:GFD65159 GOZ65151:GOZ65159 GYV65151:GYV65159 HIR65151:HIR65159 HSN65151:HSN65159 ICJ65151:ICJ65159 IMF65151:IMF65159 IWB65151:IWB65159 JFX65151:JFX65159 JPT65151:JPT65159 JZP65151:JZP65159 KJL65151:KJL65159 KTH65151:KTH65159 LDD65151:LDD65159 LMZ65151:LMZ65159 LWV65151:LWV65159 MGR65151:MGR65159 MQN65151:MQN65159 NAJ65151:NAJ65159 NKF65151:NKF65159 NUB65151:NUB65159 ODX65151:ODX65159 ONT65151:ONT65159 OXP65151:OXP65159 PHL65151:PHL65159 PRH65151:PRH65159 QBD65151:QBD65159 QKZ65151:QKZ65159 QUV65151:QUV65159 RER65151:RER65159 RON65151:RON65159 RYJ65151:RYJ65159 SIF65151:SIF65159 SSB65151:SSB65159 TBX65151:TBX65159 TLT65151:TLT65159 TVP65151:TVP65159 UFL65151:UFL65159 UPH65151:UPH65159 UZD65151:UZD65159 VIZ65151:VIZ65159 VSV65151:VSV65159 WCR65151:WCR65159 WMN65151:WMN65159 WWJ65151:WWJ65159 AB130687:AB130695 JX130687:JX130695 TT130687:TT130695 ADP130687:ADP130695 ANL130687:ANL130695 AXH130687:AXH130695 BHD130687:BHD130695 BQZ130687:BQZ130695 CAV130687:CAV130695 CKR130687:CKR130695 CUN130687:CUN130695 DEJ130687:DEJ130695 DOF130687:DOF130695 DYB130687:DYB130695 EHX130687:EHX130695 ERT130687:ERT130695 FBP130687:FBP130695 FLL130687:FLL130695 FVH130687:FVH130695 GFD130687:GFD130695 GOZ130687:GOZ130695 GYV130687:GYV130695 HIR130687:HIR130695 HSN130687:HSN130695 ICJ130687:ICJ130695 IMF130687:IMF130695 IWB130687:IWB130695 JFX130687:JFX130695 JPT130687:JPT130695 JZP130687:JZP130695 KJL130687:KJL130695 KTH130687:KTH130695 LDD130687:LDD130695 LMZ130687:LMZ130695 LWV130687:LWV130695 MGR130687:MGR130695 MQN130687:MQN130695 NAJ130687:NAJ130695 NKF130687:NKF130695 NUB130687:NUB130695 ODX130687:ODX130695 ONT130687:ONT130695 OXP130687:OXP130695 PHL130687:PHL130695 PRH130687:PRH130695 QBD130687:QBD130695 QKZ130687:QKZ130695 QUV130687:QUV130695 RER130687:RER130695 RON130687:RON130695 RYJ130687:RYJ130695 SIF130687:SIF130695 SSB130687:SSB130695 TBX130687:TBX130695 TLT130687:TLT130695 TVP130687:TVP130695 UFL130687:UFL130695 UPH130687:UPH130695 UZD130687:UZD130695 VIZ130687:VIZ130695 VSV130687:VSV130695 WCR130687:WCR130695 WMN130687:WMN130695 WWJ130687:WWJ130695 AB196223:AB196231 JX196223:JX196231 TT196223:TT196231 ADP196223:ADP196231 ANL196223:ANL196231 AXH196223:AXH196231 BHD196223:BHD196231 BQZ196223:BQZ196231 CAV196223:CAV196231 CKR196223:CKR196231 CUN196223:CUN196231 DEJ196223:DEJ196231 DOF196223:DOF196231 DYB196223:DYB196231 EHX196223:EHX196231 ERT196223:ERT196231 FBP196223:FBP196231 FLL196223:FLL196231 FVH196223:FVH196231 GFD196223:GFD196231 GOZ196223:GOZ196231 GYV196223:GYV196231 HIR196223:HIR196231 HSN196223:HSN196231 ICJ196223:ICJ196231 IMF196223:IMF196231 IWB196223:IWB196231 JFX196223:JFX196231 JPT196223:JPT196231 JZP196223:JZP196231 KJL196223:KJL196231 KTH196223:KTH196231 LDD196223:LDD196231 LMZ196223:LMZ196231 LWV196223:LWV196231 MGR196223:MGR196231 MQN196223:MQN196231 NAJ196223:NAJ196231 NKF196223:NKF196231 NUB196223:NUB196231 ODX196223:ODX196231 ONT196223:ONT196231 OXP196223:OXP196231 PHL196223:PHL196231 PRH196223:PRH196231 QBD196223:QBD196231 QKZ196223:QKZ196231 QUV196223:QUV196231 RER196223:RER196231 RON196223:RON196231 RYJ196223:RYJ196231 SIF196223:SIF196231 SSB196223:SSB196231 TBX196223:TBX196231 TLT196223:TLT196231 TVP196223:TVP196231 UFL196223:UFL196231 UPH196223:UPH196231 UZD196223:UZD196231 VIZ196223:VIZ196231 VSV196223:VSV196231 WCR196223:WCR196231 WMN196223:WMN196231 WWJ196223:WWJ196231 AB261759:AB261767 JX261759:JX261767 TT261759:TT261767 ADP261759:ADP261767 ANL261759:ANL261767 AXH261759:AXH261767 BHD261759:BHD261767 BQZ261759:BQZ261767 CAV261759:CAV261767 CKR261759:CKR261767 CUN261759:CUN261767 DEJ261759:DEJ261767 DOF261759:DOF261767 DYB261759:DYB261767 EHX261759:EHX261767 ERT261759:ERT261767 FBP261759:FBP261767 FLL261759:FLL261767 FVH261759:FVH261767 GFD261759:GFD261767 GOZ261759:GOZ261767 GYV261759:GYV261767 HIR261759:HIR261767 HSN261759:HSN261767 ICJ261759:ICJ261767 IMF261759:IMF261767 IWB261759:IWB261767 JFX261759:JFX261767 JPT261759:JPT261767 JZP261759:JZP261767 KJL261759:KJL261767 KTH261759:KTH261767 LDD261759:LDD261767 LMZ261759:LMZ261767 LWV261759:LWV261767 MGR261759:MGR261767 MQN261759:MQN261767 NAJ261759:NAJ261767 NKF261759:NKF261767 NUB261759:NUB261767 ODX261759:ODX261767 ONT261759:ONT261767 OXP261759:OXP261767 PHL261759:PHL261767 PRH261759:PRH261767 QBD261759:QBD261767 QKZ261759:QKZ261767 QUV261759:QUV261767 RER261759:RER261767 RON261759:RON261767 RYJ261759:RYJ261767 SIF261759:SIF261767 SSB261759:SSB261767 TBX261759:TBX261767 TLT261759:TLT261767 TVP261759:TVP261767 UFL261759:UFL261767 UPH261759:UPH261767 UZD261759:UZD261767 VIZ261759:VIZ261767 VSV261759:VSV261767 WCR261759:WCR261767 WMN261759:WMN261767 WWJ261759:WWJ261767 AB327295:AB327303 JX327295:JX327303 TT327295:TT327303 ADP327295:ADP327303 ANL327295:ANL327303 AXH327295:AXH327303 BHD327295:BHD327303 BQZ327295:BQZ327303 CAV327295:CAV327303 CKR327295:CKR327303 CUN327295:CUN327303 DEJ327295:DEJ327303 DOF327295:DOF327303 DYB327295:DYB327303 EHX327295:EHX327303 ERT327295:ERT327303 FBP327295:FBP327303 FLL327295:FLL327303 FVH327295:FVH327303 GFD327295:GFD327303 GOZ327295:GOZ327303 GYV327295:GYV327303 HIR327295:HIR327303 HSN327295:HSN327303 ICJ327295:ICJ327303 IMF327295:IMF327303 IWB327295:IWB327303 JFX327295:JFX327303 JPT327295:JPT327303 JZP327295:JZP327303 KJL327295:KJL327303 KTH327295:KTH327303 LDD327295:LDD327303 LMZ327295:LMZ327303 LWV327295:LWV327303 MGR327295:MGR327303 MQN327295:MQN327303 NAJ327295:NAJ327303 NKF327295:NKF327303 NUB327295:NUB327303 ODX327295:ODX327303 ONT327295:ONT327303 OXP327295:OXP327303 PHL327295:PHL327303 PRH327295:PRH327303 QBD327295:QBD327303 QKZ327295:QKZ327303 QUV327295:QUV327303 RER327295:RER327303 RON327295:RON327303 RYJ327295:RYJ327303 SIF327295:SIF327303 SSB327295:SSB327303 TBX327295:TBX327303 TLT327295:TLT327303 TVP327295:TVP327303 UFL327295:UFL327303 UPH327295:UPH327303 UZD327295:UZD327303 VIZ327295:VIZ327303 VSV327295:VSV327303 WCR327295:WCR327303 WMN327295:WMN327303 WWJ327295:WWJ327303 AB392831:AB392839 JX392831:JX392839 TT392831:TT392839 ADP392831:ADP392839 ANL392831:ANL392839 AXH392831:AXH392839 BHD392831:BHD392839 BQZ392831:BQZ392839 CAV392831:CAV392839 CKR392831:CKR392839 CUN392831:CUN392839 DEJ392831:DEJ392839 DOF392831:DOF392839 DYB392831:DYB392839 EHX392831:EHX392839 ERT392831:ERT392839 FBP392831:FBP392839 FLL392831:FLL392839 FVH392831:FVH392839 GFD392831:GFD392839 GOZ392831:GOZ392839 GYV392831:GYV392839 HIR392831:HIR392839 HSN392831:HSN392839 ICJ392831:ICJ392839 IMF392831:IMF392839 IWB392831:IWB392839 JFX392831:JFX392839 JPT392831:JPT392839 JZP392831:JZP392839 KJL392831:KJL392839 KTH392831:KTH392839 LDD392831:LDD392839 LMZ392831:LMZ392839 LWV392831:LWV392839 MGR392831:MGR392839 MQN392831:MQN392839 NAJ392831:NAJ392839 NKF392831:NKF392839 NUB392831:NUB392839 ODX392831:ODX392839 ONT392831:ONT392839 OXP392831:OXP392839 PHL392831:PHL392839 PRH392831:PRH392839 QBD392831:QBD392839 QKZ392831:QKZ392839 QUV392831:QUV392839 RER392831:RER392839 RON392831:RON392839 RYJ392831:RYJ392839 SIF392831:SIF392839 SSB392831:SSB392839 TBX392831:TBX392839 TLT392831:TLT392839 TVP392831:TVP392839 UFL392831:UFL392839 UPH392831:UPH392839 UZD392831:UZD392839 VIZ392831:VIZ392839 VSV392831:VSV392839 WCR392831:WCR392839 WMN392831:WMN392839 WWJ392831:WWJ392839 AB458367:AB458375 JX458367:JX458375 TT458367:TT458375 ADP458367:ADP458375 ANL458367:ANL458375 AXH458367:AXH458375 BHD458367:BHD458375 BQZ458367:BQZ458375 CAV458367:CAV458375 CKR458367:CKR458375 CUN458367:CUN458375 DEJ458367:DEJ458375 DOF458367:DOF458375 DYB458367:DYB458375 EHX458367:EHX458375 ERT458367:ERT458375 FBP458367:FBP458375 FLL458367:FLL458375 FVH458367:FVH458375 GFD458367:GFD458375 GOZ458367:GOZ458375 GYV458367:GYV458375 HIR458367:HIR458375 HSN458367:HSN458375 ICJ458367:ICJ458375 IMF458367:IMF458375 IWB458367:IWB458375 JFX458367:JFX458375 JPT458367:JPT458375 JZP458367:JZP458375 KJL458367:KJL458375 KTH458367:KTH458375 LDD458367:LDD458375 LMZ458367:LMZ458375 LWV458367:LWV458375 MGR458367:MGR458375 MQN458367:MQN458375 NAJ458367:NAJ458375 NKF458367:NKF458375 NUB458367:NUB458375 ODX458367:ODX458375 ONT458367:ONT458375 OXP458367:OXP458375 PHL458367:PHL458375 PRH458367:PRH458375 QBD458367:QBD458375 QKZ458367:QKZ458375 QUV458367:QUV458375 RER458367:RER458375 RON458367:RON458375 RYJ458367:RYJ458375 SIF458367:SIF458375 SSB458367:SSB458375 TBX458367:TBX458375 TLT458367:TLT458375 TVP458367:TVP458375 UFL458367:UFL458375 UPH458367:UPH458375 UZD458367:UZD458375 VIZ458367:VIZ458375 VSV458367:VSV458375 WCR458367:WCR458375 WMN458367:WMN458375 WWJ458367:WWJ458375 AB523903:AB523911 JX523903:JX523911 TT523903:TT523911 ADP523903:ADP523911 ANL523903:ANL523911 AXH523903:AXH523911 BHD523903:BHD523911 BQZ523903:BQZ523911 CAV523903:CAV523911 CKR523903:CKR523911 CUN523903:CUN523911 DEJ523903:DEJ523911 DOF523903:DOF523911 DYB523903:DYB523911 EHX523903:EHX523911 ERT523903:ERT523911 FBP523903:FBP523911 FLL523903:FLL523911 FVH523903:FVH523911 GFD523903:GFD523911 GOZ523903:GOZ523911 GYV523903:GYV523911 HIR523903:HIR523911 HSN523903:HSN523911 ICJ523903:ICJ523911 IMF523903:IMF523911 IWB523903:IWB523911 JFX523903:JFX523911 JPT523903:JPT523911 JZP523903:JZP523911 KJL523903:KJL523911 KTH523903:KTH523911 LDD523903:LDD523911 LMZ523903:LMZ523911 LWV523903:LWV523911 MGR523903:MGR523911 MQN523903:MQN523911 NAJ523903:NAJ523911 NKF523903:NKF523911 NUB523903:NUB523911 ODX523903:ODX523911 ONT523903:ONT523911 OXP523903:OXP523911 PHL523903:PHL523911 PRH523903:PRH523911 QBD523903:QBD523911 QKZ523903:QKZ523911 QUV523903:QUV523911 RER523903:RER523911 RON523903:RON523911 RYJ523903:RYJ523911 SIF523903:SIF523911 SSB523903:SSB523911 TBX523903:TBX523911 TLT523903:TLT523911 TVP523903:TVP523911 UFL523903:UFL523911 UPH523903:UPH523911 UZD523903:UZD523911 VIZ523903:VIZ523911 VSV523903:VSV523911 WCR523903:WCR523911 WMN523903:WMN523911 WWJ523903:WWJ523911 AB589439:AB589447 JX589439:JX589447 TT589439:TT589447 ADP589439:ADP589447 ANL589439:ANL589447 AXH589439:AXH589447 BHD589439:BHD589447 BQZ589439:BQZ589447 CAV589439:CAV589447 CKR589439:CKR589447 CUN589439:CUN589447 DEJ589439:DEJ589447 DOF589439:DOF589447 DYB589439:DYB589447 EHX589439:EHX589447 ERT589439:ERT589447 FBP589439:FBP589447 FLL589439:FLL589447 FVH589439:FVH589447 GFD589439:GFD589447 GOZ589439:GOZ589447 GYV589439:GYV589447 HIR589439:HIR589447 HSN589439:HSN589447 ICJ589439:ICJ589447 IMF589439:IMF589447 IWB589439:IWB589447 JFX589439:JFX589447 JPT589439:JPT589447 JZP589439:JZP589447 KJL589439:KJL589447 KTH589439:KTH589447 LDD589439:LDD589447 LMZ589439:LMZ589447 LWV589439:LWV589447 MGR589439:MGR589447 MQN589439:MQN589447 NAJ589439:NAJ589447 NKF589439:NKF589447 NUB589439:NUB589447 ODX589439:ODX589447 ONT589439:ONT589447 OXP589439:OXP589447 PHL589439:PHL589447 PRH589439:PRH589447 QBD589439:QBD589447 QKZ589439:QKZ589447 QUV589439:QUV589447 RER589439:RER589447 RON589439:RON589447 RYJ589439:RYJ589447 SIF589439:SIF589447 SSB589439:SSB589447 TBX589439:TBX589447 TLT589439:TLT589447 TVP589439:TVP589447 UFL589439:UFL589447 UPH589439:UPH589447 UZD589439:UZD589447 VIZ589439:VIZ589447 VSV589439:VSV589447 WCR589439:WCR589447 WMN589439:WMN589447 WWJ589439:WWJ589447 AB654975:AB654983 JX654975:JX654983 TT654975:TT654983 ADP654975:ADP654983 ANL654975:ANL654983 AXH654975:AXH654983 BHD654975:BHD654983 BQZ654975:BQZ654983 CAV654975:CAV654983 CKR654975:CKR654983 CUN654975:CUN654983 DEJ654975:DEJ654983 DOF654975:DOF654983 DYB654975:DYB654983 EHX654975:EHX654983 ERT654975:ERT654983 FBP654975:FBP654983 FLL654975:FLL654983 FVH654975:FVH654983 GFD654975:GFD654983 GOZ654975:GOZ654983 GYV654975:GYV654983 HIR654975:HIR654983 HSN654975:HSN654983 ICJ654975:ICJ654983 IMF654975:IMF654983 IWB654975:IWB654983 JFX654975:JFX654983 JPT654975:JPT654983 JZP654975:JZP654983 KJL654975:KJL654983 KTH654975:KTH654983 LDD654975:LDD654983 LMZ654975:LMZ654983 LWV654975:LWV654983 MGR654975:MGR654983 MQN654975:MQN654983 NAJ654975:NAJ654983 NKF654975:NKF654983 NUB654975:NUB654983 ODX654975:ODX654983 ONT654975:ONT654983 OXP654975:OXP654983 PHL654975:PHL654983 PRH654975:PRH654983 QBD654975:QBD654983 QKZ654975:QKZ654983 QUV654975:QUV654983 RER654975:RER654983 RON654975:RON654983 RYJ654975:RYJ654983 SIF654975:SIF654983 SSB654975:SSB654983 TBX654975:TBX654983 TLT654975:TLT654983 TVP654975:TVP654983 UFL654975:UFL654983 UPH654975:UPH654983 UZD654975:UZD654983 VIZ654975:VIZ654983 VSV654975:VSV654983 WCR654975:WCR654983 WMN654975:WMN654983 WWJ654975:WWJ654983 AB720511:AB720519 JX720511:JX720519 TT720511:TT720519 ADP720511:ADP720519 ANL720511:ANL720519 AXH720511:AXH720519 BHD720511:BHD720519 BQZ720511:BQZ720519 CAV720511:CAV720519 CKR720511:CKR720519 CUN720511:CUN720519 DEJ720511:DEJ720519 DOF720511:DOF720519 DYB720511:DYB720519 EHX720511:EHX720519 ERT720511:ERT720519 FBP720511:FBP720519 FLL720511:FLL720519 FVH720511:FVH720519 GFD720511:GFD720519 GOZ720511:GOZ720519 GYV720511:GYV720519 HIR720511:HIR720519 HSN720511:HSN720519 ICJ720511:ICJ720519 IMF720511:IMF720519 IWB720511:IWB720519 JFX720511:JFX720519 JPT720511:JPT720519 JZP720511:JZP720519 KJL720511:KJL720519 KTH720511:KTH720519 LDD720511:LDD720519 LMZ720511:LMZ720519 LWV720511:LWV720519 MGR720511:MGR720519 MQN720511:MQN720519 NAJ720511:NAJ720519 NKF720511:NKF720519 NUB720511:NUB720519 ODX720511:ODX720519 ONT720511:ONT720519 OXP720511:OXP720519 PHL720511:PHL720519 PRH720511:PRH720519 QBD720511:QBD720519 QKZ720511:QKZ720519 QUV720511:QUV720519 RER720511:RER720519 RON720511:RON720519 RYJ720511:RYJ720519 SIF720511:SIF720519 SSB720511:SSB720519 TBX720511:TBX720519 TLT720511:TLT720519 TVP720511:TVP720519 UFL720511:UFL720519 UPH720511:UPH720519 UZD720511:UZD720519 VIZ720511:VIZ720519 VSV720511:VSV720519 WCR720511:WCR720519 WMN720511:WMN720519 WWJ720511:WWJ720519 AB786047:AB786055 JX786047:JX786055 TT786047:TT786055 ADP786047:ADP786055 ANL786047:ANL786055 AXH786047:AXH786055 BHD786047:BHD786055 BQZ786047:BQZ786055 CAV786047:CAV786055 CKR786047:CKR786055 CUN786047:CUN786055 DEJ786047:DEJ786055 DOF786047:DOF786055 DYB786047:DYB786055 EHX786047:EHX786055 ERT786047:ERT786055 FBP786047:FBP786055 FLL786047:FLL786055 FVH786047:FVH786055 GFD786047:GFD786055 GOZ786047:GOZ786055 GYV786047:GYV786055 HIR786047:HIR786055 HSN786047:HSN786055 ICJ786047:ICJ786055 IMF786047:IMF786055 IWB786047:IWB786055 JFX786047:JFX786055 JPT786047:JPT786055 JZP786047:JZP786055 KJL786047:KJL786055 KTH786047:KTH786055 LDD786047:LDD786055 LMZ786047:LMZ786055 LWV786047:LWV786055 MGR786047:MGR786055 MQN786047:MQN786055 NAJ786047:NAJ786055 NKF786047:NKF786055 NUB786047:NUB786055 ODX786047:ODX786055 ONT786047:ONT786055 OXP786047:OXP786055 PHL786047:PHL786055 PRH786047:PRH786055 QBD786047:QBD786055 QKZ786047:QKZ786055 QUV786047:QUV786055 RER786047:RER786055 RON786047:RON786055 RYJ786047:RYJ786055 SIF786047:SIF786055 SSB786047:SSB786055 TBX786047:TBX786055 TLT786047:TLT786055 TVP786047:TVP786055 UFL786047:UFL786055 UPH786047:UPH786055 UZD786047:UZD786055 VIZ786047:VIZ786055 VSV786047:VSV786055 WCR786047:WCR786055 WMN786047:WMN786055 WWJ786047:WWJ786055 AB851583:AB851591 JX851583:JX851591 TT851583:TT851591 ADP851583:ADP851591 ANL851583:ANL851591 AXH851583:AXH851591 BHD851583:BHD851591 BQZ851583:BQZ851591 CAV851583:CAV851591 CKR851583:CKR851591 CUN851583:CUN851591 DEJ851583:DEJ851591 DOF851583:DOF851591 DYB851583:DYB851591 EHX851583:EHX851591 ERT851583:ERT851591 FBP851583:FBP851591 FLL851583:FLL851591 FVH851583:FVH851591 GFD851583:GFD851591 GOZ851583:GOZ851591 GYV851583:GYV851591 HIR851583:HIR851591 HSN851583:HSN851591 ICJ851583:ICJ851591 IMF851583:IMF851591 IWB851583:IWB851591 JFX851583:JFX851591 JPT851583:JPT851591 JZP851583:JZP851591 KJL851583:KJL851591 KTH851583:KTH851591 LDD851583:LDD851591 LMZ851583:LMZ851591 LWV851583:LWV851591 MGR851583:MGR851591 MQN851583:MQN851591 NAJ851583:NAJ851591 NKF851583:NKF851591 NUB851583:NUB851591 ODX851583:ODX851591 ONT851583:ONT851591 OXP851583:OXP851591 PHL851583:PHL851591 PRH851583:PRH851591 QBD851583:QBD851591 QKZ851583:QKZ851591 QUV851583:QUV851591 RER851583:RER851591 RON851583:RON851591 RYJ851583:RYJ851591 SIF851583:SIF851591 SSB851583:SSB851591 TBX851583:TBX851591 TLT851583:TLT851591 TVP851583:TVP851591 UFL851583:UFL851591 UPH851583:UPH851591 UZD851583:UZD851591 VIZ851583:VIZ851591 VSV851583:VSV851591 WCR851583:WCR851591 WMN851583:WMN851591 WWJ851583:WWJ851591 AB917119:AB917127 JX917119:JX917127 TT917119:TT917127 ADP917119:ADP917127 ANL917119:ANL917127 AXH917119:AXH917127 BHD917119:BHD917127 BQZ917119:BQZ917127 CAV917119:CAV917127 CKR917119:CKR917127 CUN917119:CUN917127 DEJ917119:DEJ917127 DOF917119:DOF917127 DYB917119:DYB917127 EHX917119:EHX917127 ERT917119:ERT917127 FBP917119:FBP917127 FLL917119:FLL917127 FVH917119:FVH917127 GFD917119:GFD917127 GOZ917119:GOZ917127 GYV917119:GYV917127 HIR917119:HIR917127 HSN917119:HSN917127 ICJ917119:ICJ917127 IMF917119:IMF917127 IWB917119:IWB917127 JFX917119:JFX917127 JPT917119:JPT917127 JZP917119:JZP917127 KJL917119:KJL917127 KTH917119:KTH917127 LDD917119:LDD917127 LMZ917119:LMZ917127 LWV917119:LWV917127 MGR917119:MGR917127 MQN917119:MQN917127 NAJ917119:NAJ917127 NKF917119:NKF917127 NUB917119:NUB917127 ODX917119:ODX917127 ONT917119:ONT917127 OXP917119:OXP917127 PHL917119:PHL917127 PRH917119:PRH917127 QBD917119:QBD917127 QKZ917119:QKZ917127 QUV917119:QUV917127 RER917119:RER917127 RON917119:RON917127 RYJ917119:RYJ917127 SIF917119:SIF917127 SSB917119:SSB917127 TBX917119:TBX917127 TLT917119:TLT917127 TVP917119:TVP917127 UFL917119:UFL917127 UPH917119:UPH917127 UZD917119:UZD917127 VIZ917119:VIZ917127 VSV917119:VSV917127 WCR917119:WCR917127 WMN917119:WMN917127 WWJ917119:WWJ917127 AB982655:AB982663 JX982655:JX982663 TT982655:TT982663 ADP982655:ADP982663 ANL982655:ANL982663 AXH982655:AXH982663 BHD982655:BHD982663 BQZ982655:BQZ982663 CAV982655:CAV982663 CKR982655:CKR982663 CUN982655:CUN982663 DEJ982655:DEJ982663 DOF982655:DOF982663 DYB982655:DYB982663 EHX982655:EHX982663 ERT982655:ERT982663 FBP982655:FBP982663 FLL982655:FLL982663 FVH982655:FVH982663 GFD982655:GFD982663 GOZ982655:GOZ982663 GYV982655:GYV982663 HIR982655:HIR982663 HSN982655:HSN982663 ICJ982655:ICJ982663 IMF982655:IMF982663 IWB982655:IWB982663 JFX982655:JFX982663 JPT982655:JPT982663 JZP982655:JZP982663 KJL982655:KJL982663 KTH982655:KTH982663 LDD982655:LDD982663 LMZ982655:LMZ982663 LWV982655:LWV982663 MGR982655:MGR982663 MQN982655:MQN982663 NAJ982655:NAJ982663 NKF982655:NKF982663 NUB982655:NUB982663 ODX982655:ODX982663 ONT982655:ONT982663 OXP982655:OXP982663 PHL982655:PHL982663 PRH982655:PRH982663 QBD982655:QBD982663 QKZ982655:QKZ982663 QUV982655:QUV982663 RER982655:RER982663 RON982655:RON982663 RYJ982655:RYJ982663 SIF982655:SIF982663 SSB982655:SSB982663 TBX982655:TBX982663 TLT982655:TLT982663 TVP982655:TVP982663 UFL982655:UFL982663 UPH982655:UPH982663 UZD982655:UZD982663 VIZ982655:VIZ982663 VSV982655:VSV982663 WCR982655:WCR982663 WMN982655:WMN982663 WWJ982655:WWJ982663" xr:uid="{00000000-0002-0000-0600-000000000000}">
      <formula1>"A, M"</formula1>
    </dataValidation>
    <dataValidation type="list" allowBlank="1" showErrorMessage="1" promptTitle="No existente / Existente" prompt="NE para No Existente y E para Existente" sqref="AJ65151:AJ65165 KF65151:KF65165 UB65151:UB65165 ADX65151:ADX65165 ANT65151:ANT65165 AXP65151:AXP65165 BHL65151:BHL65165 BRH65151:BRH65165 CBD65151:CBD65165 CKZ65151:CKZ65165 CUV65151:CUV65165 DER65151:DER65165 DON65151:DON65165 DYJ65151:DYJ65165 EIF65151:EIF65165 ESB65151:ESB65165 FBX65151:FBX65165 FLT65151:FLT65165 FVP65151:FVP65165 GFL65151:GFL65165 GPH65151:GPH65165 GZD65151:GZD65165 HIZ65151:HIZ65165 HSV65151:HSV65165 ICR65151:ICR65165 IMN65151:IMN65165 IWJ65151:IWJ65165 JGF65151:JGF65165 JQB65151:JQB65165 JZX65151:JZX65165 KJT65151:KJT65165 KTP65151:KTP65165 LDL65151:LDL65165 LNH65151:LNH65165 LXD65151:LXD65165 MGZ65151:MGZ65165 MQV65151:MQV65165 NAR65151:NAR65165 NKN65151:NKN65165 NUJ65151:NUJ65165 OEF65151:OEF65165 OOB65151:OOB65165 OXX65151:OXX65165 PHT65151:PHT65165 PRP65151:PRP65165 QBL65151:QBL65165 QLH65151:QLH65165 QVD65151:QVD65165 REZ65151:REZ65165 ROV65151:ROV65165 RYR65151:RYR65165 SIN65151:SIN65165 SSJ65151:SSJ65165 TCF65151:TCF65165 TMB65151:TMB65165 TVX65151:TVX65165 UFT65151:UFT65165 UPP65151:UPP65165 UZL65151:UZL65165 VJH65151:VJH65165 VTD65151:VTD65165 WCZ65151:WCZ65165 WMV65151:WMV65165 WWR65151:WWR65165 AJ130687:AJ130701 KF130687:KF130701 UB130687:UB130701 ADX130687:ADX130701 ANT130687:ANT130701 AXP130687:AXP130701 BHL130687:BHL130701 BRH130687:BRH130701 CBD130687:CBD130701 CKZ130687:CKZ130701 CUV130687:CUV130701 DER130687:DER130701 DON130687:DON130701 DYJ130687:DYJ130701 EIF130687:EIF130701 ESB130687:ESB130701 FBX130687:FBX130701 FLT130687:FLT130701 FVP130687:FVP130701 GFL130687:GFL130701 GPH130687:GPH130701 GZD130687:GZD130701 HIZ130687:HIZ130701 HSV130687:HSV130701 ICR130687:ICR130701 IMN130687:IMN130701 IWJ130687:IWJ130701 JGF130687:JGF130701 JQB130687:JQB130701 JZX130687:JZX130701 KJT130687:KJT130701 KTP130687:KTP130701 LDL130687:LDL130701 LNH130687:LNH130701 LXD130687:LXD130701 MGZ130687:MGZ130701 MQV130687:MQV130701 NAR130687:NAR130701 NKN130687:NKN130701 NUJ130687:NUJ130701 OEF130687:OEF130701 OOB130687:OOB130701 OXX130687:OXX130701 PHT130687:PHT130701 PRP130687:PRP130701 QBL130687:QBL130701 QLH130687:QLH130701 QVD130687:QVD130701 REZ130687:REZ130701 ROV130687:ROV130701 RYR130687:RYR130701 SIN130687:SIN130701 SSJ130687:SSJ130701 TCF130687:TCF130701 TMB130687:TMB130701 TVX130687:TVX130701 UFT130687:UFT130701 UPP130687:UPP130701 UZL130687:UZL130701 VJH130687:VJH130701 VTD130687:VTD130701 WCZ130687:WCZ130701 WMV130687:WMV130701 WWR130687:WWR130701 AJ196223:AJ196237 KF196223:KF196237 UB196223:UB196237 ADX196223:ADX196237 ANT196223:ANT196237 AXP196223:AXP196237 BHL196223:BHL196237 BRH196223:BRH196237 CBD196223:CBD196237 CKZ196223:CKZ196237 CUV196223:CUV196237 DER196223:DER196237 DON196223:DON196237 DYJ196223:DYJ196237 EIF196223:EIF196237 ESB196223:ESB196237 FBX196223:FBX196237 FLT196223:FLT196237 FVP196223:FVP196237 GFL196223:GFL196237 GPH196223:GPH196237 GZD196223:GZD196237 HIZ196223:HIZ196237 HSV196223:HSV196237 ICR196223:ICR196237 IMN196223:IMN196237 IWJ196223:IWJ196237 JGF196223:JGF196237 JQB196223:JQB196237 JZX196223:JZX196237 KJT196223:KJT196237 KTP196223:KTP196237 LDL196223:LDL196237 LNH196223:LNH196237 LXD196223:LXD196237 MGZ196223:MGZ196237 MQV196223:MQV196237 NAR196223:NAR196237 NKN196223:NKN196237 NUJ196223:NUJ196237 OEF196223:OEF196237 OOB196223:OOB196237 OXX196223:OXX196237 PHT196223:PHT196237 PRP196223:PRP196237 QBL196223:QBL196237 QLH196223:QLH196237 QVD196223:QVD196237 REZ196223:REZ196237 ROV196223:ROV196237 RYR196223:RYR196237 SIN196223:SIN196237 SSJ196223:SSJ196237 TCF196223:TCF196237 TMB196223:TMB196237 TVX196223:TVX196237 UFT196223:UFT196237 UPP196223:UPP196237 UZL196223:UZL196237 VJH196223:VJH196237 VTD196223:VTD196237 WCZ196223:WCZ196237 WMV196223:WMV196237 WWR196223:WWR196237 AJ261759:AJ261773 KF261759:KF261773 UB261759:UB261773 ADX261759:ADX261773 ANT261759:ANT261773 AXP261759:AXP261773 BHL261759:BHL261773 BRH261759:BRH261773 CBD261759:CBD261773 CKZ261759:CKZ261773 CUV261759:CUV261773 DER261759:DER261773 DON261759:DON261773 DYJ261759:DYJ261773 EIF261759:EIF261773 ESB261759:ESB261773 FBX261759:FBX261773 FLT261759:FLT261773 FVP261759:FVP261773 GFL261759:GFL261773 GPH261759:GPH261773 GZD261759:GZD261773 HIZ261759:HIZ261773 HSV261759:HSV261773 ICR261759:ICR261773 IMN261759:IMN261773 IWJ261759:IWJ261773 JGF261759:JGF261773 JQB261759:JQB261773 JZX261759:JZX261773 KJT261759:KJT261773 KTP261759:KTP261773 LDL261759:LDL261773 LNH261759:LNH261773 LXD261759:LXD261773 MGZ261759:MGZ261773 MQV261759:MQV261773 NAR261759:NAR261773 NKN261759:NKN261773 NUJ261759:NUJ261773 OEF261759:OEF261773 OOB261759:OOB261773 OXX261759:OXX261773 PHT261759:PHT261773 PRP261759:PRP261773 QBL261759:QBL261773 QLH261759:QLH261773 QVD261759:QVD261773 REZ261759:REZ261773 ROV261759:ROV261773 RYR261759:RYR261773 SIN261759:SIN261773 SSJ261759:SSJ261773 TCF261759:TCF261773 TMB261759:TMB261773 TVX261759:TVX261773 UFT261759:UFT261773 UPP261759:UPP261773 UZL261759:UZL261773 VJH261759:VJH261773 VTD261759:VTD261773 WCZ261759:WCZ261773 WMV261759:WMV261773 WWR261759:WWR261773 AJ327295:AJ327309 KF327295:KF327309 UB327295:UB327309 ADX327295:ADX327309 ANT327295:ANT327309 AXP327295:AXP327309 BHL327295:BHL327309 BRH327295:BRH327309 CBD327295:CBD327309 CKZ327295:CKZ327309 CUV327295:CUV327309 DER327295:DER327309 DON327295:DON327309 DYJ327295:DYJ327309 EIF327295:EIF327309 ESB327295:ESB327309 FBX327295:FBX327309 FLT327295:FLT327309 FVP327295:FVP327309 GFL327295:GFL327309 GPH327295:GPH327309 GZD327295:GZD327309 HIZ327295:HIZ327309 HSV327295:HSV327309 ICR327295:ICR327309 IMN327295:IMN327309 IWJ327295:IWJ327309 JGF327295:JGF327309 JQB327295:JQB327309 JZX327295:JZX327309 KJT327295:KJT327309 KTP327295:KTP327309 LDL327295:LDL327309 LNH327295:LNH327309 LXD327295:LXD327309 MGZ327295:MGZ327309 MQV327295:MQV327309 NAR327295:NAR327309 NKN327295:NKN327309 NUJ327295:NUJ327309 OEF327295:OEF327309 OOB327295:OOB327309 OXX327295:OXX327309 PHT327295:PHT327309 PRP327295:PRP327309 QBL327295:QBL327309 QLH327295:QLH327309 QVD327295:QVD327309 REZ327295:REZ327309 ROV327295:ROV327309 RYR327295:RYR327309 SIN327295:SIN327309 SSJ327295:SSJ327309 TCF327295:TCF327309 TMB327295:TMB327309 TVX327295:TVX327309 UFT327295:UFT327309 UPP327295:UPP327309 UZL327295:UZL327309 VJH327295:VJH327309 VTD327295:VTD327309 WCZ327295:WCZ327309 WMV327295:WMV327309 WWR327295:WWR327309 AJ392831:AJ392845 KF392831:KF392845 UB392831:UB392845 ADX392831:ADX392845 ANT392831:ANT392845 AXP392831:AXP392845 BHL392831:BHL392845 BRH392831:BRH392845 CBD392831:CBD392845 CKZ392831:CKZ392845 CUV392831:CUV392845 DER392831:DER392845 DON392831:DON392845 DYJ392831:DYJ392845 EIF392831:EIF392845 ESB392831:ESB392845 FBX392831:FBX392845 FLT392831:FLT392845 FVP392831:FVP392845 GFL392831:GFL392845 GPH392831:GPH392845 GZD392831:GZD392845 HIZ392831:HIZ392845 HSV392831:HSV392845 ICR392831:ICR392845 IMN392831:IMN392845 IWJ392831:IWJ392845 JGF392831:JGF392845 JQB392831:JQB392845 JZX392831:JZX392845 KJT392831:KJT392845 KTP392831:KTP392845 LDL392831:LDL392845 LNH392831:LNH392845 LXD392831:LXD392845 MGZ392831:MGZ392845 MQV392831:MQV392845 NAR392831:NAR392845 NKN392831:NKN392845 NUJ392831:NUJ392845 OEF392831:OEF392845 OOB392831:OOB392845 OXX392831:OXX392845 PHT392831:PHT392845 PRP392831:PRP392845 QBL392831:QBL392845 QLH392831:QLH392845 QVD392831:QVD392845 REZ392831:REZ392845 ROV392831:ROV392845 RYR392831:RYR392845 SIN392831:SIN392845 SSJ392831:SSJ392845 TCF392831:TCF392845 TMB392831:TMB392845 TVX392831:TVX392845 UFT392831:UFT392845 UPP392831:UPP392845 UZL392831:UZL392845 VJH392831:VJH392845 VTD392831:VTD392845 WCZ392831:WCZ392845 WMV392831:WMV392845 WWR392831:WWR392845 AJ458367:AJ458381 KF458367:KF458381 UB458367:UB458381 ADX458367:ADX458381 ANT458367:ANT458381 AXP458367:AXP458381 BHL458367:BHL458381 BRH458367:BRH458381 CBD458367:CBD458381 CKZ458367:CKZ458381 CUV458367:CUV458381 DER458367:DER458381 DON458367:DON458381 DYJ458367:DYJ458381 EIF458367:EIF458381 ESB458367:ESB458381 FBX458367:FBX458381 FLT458367:FLT458381 FVP458367:FVP458381 GFL458367:GFL458381 GPH458367:GPH458381 GZD458367:GZD458381 HIZ458367:HIZ458381 HSV458367:HSV458381 ICR458367:ICR458381 IMN458367:IMN458381 IWJ458367:IWJ458381 JGF458367:JGF458381 JQB458367:JQB458381 JZX458367:JZX458381 KJT458367:KJT458381 KTP458367:KTP458381 LDL458367:LDL458381 LNH458367:LNH458381 LXD458367:LXD458381 MGZ458367:MGZ458381 MQV458367:MQV458381 NAR458367:NAR458381 NKN458367:NKN458381 NUJ458367:NUJ458381 OEF458367:OEF458381 OOB458367:OOB458381 OXX458367:OXX458381 PHT458367:PHT458381 PRP458367:PRP458381 QBL458367:QBL458381 QLH458367:QLH458381 QVD458367:QVD458381 REZ458367:REZ458381 ROV458367:ROV458381 RYR458367:RYR458381 SIN458367:SIN458381 SSJ458367:SSJ458381 TCF458367:TCF458381 TMB458367:TMB458381 TVX458367:TVX458381 UFT458367:UFT458381 UPP458367:UPP458381 UZL458367:UZL458381 VJH458367:VJH458381 VTD458367:VTD458381 WCZ458367:WCZ458381 WMV458367:WMV458381 WWR458367:WWR458381 AJ523903:AJ523917 KF523903:KF523917 UB523903:UB523917 ADX523903:ADX523917 ANT523903:ANT523917 AXP523903:AXP523917 BHL523903:BHL523917 BRH523903:BRH523917 CBD523903:CBD523917 CKZ523903:CKZ523917 CUV523903:CUV523917 DER523903:DER523917 DON523903:DON523917 DYJ523903:DYJ523917 EIF523903:EIF523917 ESB523903:ESB523917 FBX523903:FBX523917 FLT523903:FLT523917 FVP523903:FVP523917 GFL523903:GFL523917 GPH523903:GPH523917 GZD523903:GZD523917 HIZ523903:HIZ523917 HSV523903:HSV523917 ICR523903:ICR523917 IMN523903:IMN523917 IWJ523903:IWJ523917 JGF523903:JGF523917 JQB523903:JQB523917 JZX523903:JZX523917 KJT523903:KJT523917 KTP523903:KTP523917 LDL523903:LDL523917 LNH523903:LNH523917 LXD523903:LXD523917 MGZ523903:MGZ523917 MQV523903:MQV523917 NAR523903:NAR523917 NKN523903:NKN523917 NUJ523903:NUJ523917 OEF523903:OEF523917 OOB523903:OOB523917 OXX523903:OXX523917 PHT523903:PHT523917 PRP523903:PRP523917 QBL523903:QBL523917 QLH523903:QLH523917 QVD523903:QVD523917 REZ523903:REZ523917 ROV523903:ROV523917 RYR523903:RYR523917 SIN523903:SIN523917 SSJ523903:SSJ523917 TCF523903:TCF523917 TMB523903:TMB523917 TVX523903:TVX523917 UFT523903:UFT523917 UPP523903:UPP523917 UZL523903:UZL523917 VJH523903:VJH523917 VTD523903:VTD523917 WCZ523903:WCZ523917 WMV523903:WMV523917 WWR523903:WWR523917 AJ589439:AJ589453 KF589439:KF589453 UB589439:UB589453 ADX589439:ADX589453 ANT589439:ANT589453 AXP589439:AXP589453 BHL589439:BHL589453 BRH589439:BRH589453 CBD589439:CBD589453 CKZ589439:CKZ589453 CUV589439:CUV589453 DER589439:DER589453 DON589439:DON589453 DYJ589439:DYJ589453 EIF589439:EIF589453 ESB589439:ESB589453 FBX589439:FBX589453 FLT589439:FLT589453 FVP589439:FVP589453 GFL589439:GFL589453 GPH589439:GPH589453 GZD589439:GZD589453 HIZ589439:HIZ589453 HSV589439:HSV589453 ICR589439:ICR589453 IMN589439:IMN589453 IWJ589439:IWJ589453 JGF589439:JGF589453 JQB589439:JQB589453 JZX589439:JZX589453 KJT589439:KJT589453 KTP589439:KTP589453 LDL589439:LDL589453 LNH589439:LNH589453 LXD589439:LXD589453 MGZ589439:MGZ589453 MQV589439:MQV589453 NAR589439:NAR589453 NKN589439:NKN589453 NUJ589439:NUJ589453 OEF589439:OEF589453 OOB589439:OOB589453 OXX589439:OXX589453 PHT589439:PHT589453 PRP589439:PRP589453 QBL589439:QBL589453 QLH589439:QLH589453 QVD589439:QVD589453 REZ589439:REZ589453 ROV589439:ROV589453 RYR589439:RYR589453 SIN589439:SIN589453 SSJ589439:SSJ589453 TCF589439:TCF589453 TMB589439:TMB589453 TVX589439:TVX589453 UFT589439:UFT589453 UPP589439:UPP589453 UZL589439:UZL589453 VJH589439:VJH589453 VTD589439:VTD589453 WCZ589439:WCZ589453 WMV589439:WMV589453 WWR589439:WWR589453 AJ654975:AJ654989 KF654975:KF654989 UB654975:UB654989 ADX654975:ADX654989 ANT654975:ANT654989 AXP654975:AXP654989 BHL654975:BHL654989 BRH654975:BRH654989 CBD654975:CBD654989 CKZ654975:CKZ654989 CUV654975:CUV654989 DER654975:DER654989 DON654975:DON654989 DYJ654975:DYJ654989 EIF654975:EIF654989 ESB654975:ESB654989 FBX654975:FBX654989 FLT654975:FLT654989 FVP654975:FVP654989 GFL654975:GFL654989 GPH654975:GPH654989 GZD654975:GZD654989 HIZ654975:HIZ654989 HSV654975:HSV654989 ICR654975:ICR654989 IMN654975:IMN654989 IWJ654975:IWJ654989 JGF654975:JGF654989 JQB654975:JQB654989 JZX654975:JZX654989 KJT654975:KJT654989 KTP654975:KTP654989 LDL654975:LDL654989 LNH654975:LNH654989 LXD654975:LXD654989 MGZ654975:MGZ654989 MQV654975:MQV654989 NAR654975:NAR654989 NKN654975:NKN654989 NUJ654975:NUJ654989 OEF654975:OEF654989 OOB654975:OOB654989 OXX654975:OXX654989 PHT654975:PHT654989 PRP654975:PRP654989 QBL654975:QBL654989 QLH654975:QLH654989 QVD654975:QVD654989 REZ654975:REZ654989 ROV654975:ROV654989 RYR654975:RYR654989 SIN654975:SIN654989 SSJ654975:SSJ654989 TCF654975:TCF654989 TMB654975:TMB654989 TVX654975:TVX654989 UFT654975:UFT654989 UPP654975:UPP654989 UZL654975:UZL654989 VJH654975:VJH654989 VTD654975:VTD654989 WCZ654975:WCZ654989 WMV654975:WMV654989 WWR654975:WWR654989 AJ720511:AJ720525 KF720511:KF720525 UB720511:UB720525 ADX720511:ADX720525 ANT720511:ANT720525 AXP720511:AXP720525 BHL720511:BHL720525 BRH720511:BRH720525 CBD720511:CBD720525 CKZ720511:CKZ720525 CUV720511:CUV720525 DER720511:DER720525 DON720511:DON720525 DYJ720511:DYJ720525 EIF720511:EIF720525 ESB720511:ESB720525 FBX720511:FBX720525 FLT720511:FLT720525 FVP720511:FVP720525 GFL720511:GFL720525 GPH720511:GPH720525 GZD720511:GZD720525 HIZ720511:HIZ720525 HSV720511:HSV720525 ICR720511:ICR720525 IMN720511:IMN720525 IWJ720511:IWJ720525 JGF720511:JGF720525 JQB720511:JQB720525 JZX720511:JZX720525 KJT720511:KJT720525 KTP720511:KTP720525 LDL720511:LDL720525 LNH720511:LNH720525 LXD720511:LXD720525 MGZ720511:MGZ720525 MQV720511:MQV720525 NAR720511:NAR720525 NKN720511:NKN720525 NUJ720511:NUJ720525 OEF720511:OEF720525 OOB720511:OOB720525 OXX720511:OXX720525 PHT720511:PHT720525 PRP720511:PRP720525 QBL720511:QBL720525 QLH720511:QLH720525 QVD720511:QVD720525 REZ720511:REZ720525 ROV720511:ROV720525 RYR720511:RYR720525 SIN720511:SIN720525 SSJ720511:SSJ720525 TCF720511:TCF720525 TMB720511:TMB720525 TVX720511:TVX720525 UFT720511:UFT720525 UPP720511:UPP720525 UZL720511:UZL720525 VJH720511:VJH720525 VTD720511:VTD720525 WCZ720511:WCZ720525 WMV720511:WMV720525 WWR720511:WWR720525 AJ786047:AJ786061 KF786047:KF786061 UB786047:UB786061 ADX786047:ADX786061 ANT786047:ANT786061 AXP786047:AXP786061 BHL786047:BHL786061 BRH786047:BRH786061 CBD786047:CBD786061 CKZ786047:CKZ786061 CUV786047:CUV786061 DER786047:DER786061 DON786047:DON786061 DYJ786047:DYJ786061 EIF786047:EIF786061 ESB786047:ESB786061 FBX786047:FBX786061 FLT786047:FLT786061 FVP786047:FVP786061 GFL786047:GFL786061 GPH786047:GPH786061 GZD786047:GZD786061 HIZ786047:HIZ786061 HSV786047:HSV786061 ICR786047:ICR786061 IMN786047:IMN786061 IWJ786047:IWJ786061 JGF786047:JGF786061 JQB786047:JQB786061 JZX786047:JZX786061 KJT786047:KJT786061 KTP786047:KTP786061 LDL786047:LDL786061 LNH786047:LNH786061 LXD786047:LXD786061 MGZ786047:MGZ786061 MQV786047:MQV786061 NAR786047:NAR786061 NKN786047:NKN786061 NUJ786047:NUJ786061 OEF786047:OEF786061 OOB786047:OOB786061 OXX786047:OXX786061 PHT786047:PHT786061 PRP786047:PRP786061 QBL786047:QBL786061 QLH786047:QLH786061 QVD786047:QVD786061 REZ786047:REZ786061 ROV786047:ROV786061 RYR786047:RYR786061 SIN786047:SIN786061 SSJ786047:SSJ786061 TCF786047:TCF786061 TMB786047:TMB786061 TVX786047:TVX786061 UFT786047:UFT786061 UPP786047:UPP786061 UZL786047:UZL786061 VJH786047:VJH786061 VTD786047:VTD786061 WCZ786047:WCZ786061 WMV786047:WMV786061 WWR786047:WWR786061 AJ851583:AJ851597 KF851583:KF851597 UB851583:UB851597 ADX851583:ADX851597 ANT851583:ANT851597 AXP851583:AXP851597 BHL851583:BHL851597 BRH851583:BRH851597 CBD851583:CBD851597 CKZ851583:CKZ851597 CUV851583:CUV851597 DER851583:DER851597 DON851583:DON851597 DYJ851583:DYJ851597 EIF851583:EIF851597 ESB851583:ESB851597 FBX851583:FBX851597 FLT851583:FLT851597 FVP851583:FVP851597 GFL851583:GFL851597 GPH851583:GPH851597 GZD851583:GZD851597 HIZ851583:HIZ851597 HSV851583:HSV851597 ICR851583:ICR851597 IMN851583:IMN851597 IWJ851583:IWJ851597 JGF851583:JGF851597 JQB851583:JQB851597 JZX851583:JZX851597 KJT851583:KJT851597 KTP851583:KTP851597 LDL851583:LDL851597 LNH851583:LNH851597 LXD851583:LXD851597 MGZ851583:MGZ851597 MQV851583:MQV851597 NAR851583:NAR851597 NKN851583:NKN851597 NUJ851583:NUJ851597 OEF851583:OEF851597 OOB851583:OOB851597 OXX851583:OXX851597 PHT851583:PHT851597 PRP851583:PRP851597 QBL851583:QBL851597 QLH851583:QLH851597 QVD851583:QVD851597 REZ851583:REZ851597 ROV851583:ROV851597 RYR851583:RYR851597 SIN851583:SIN851597 SSJ851583:SSJ851597 TCF851583:TCF851597 TMB851583:TMB851597 TVX851583:TVX851597 UFT851583:UFT851597 UPP851583:UPP851597 UZL851583:UZL851597 VJH851583:VJH851597 VTD851583:VTD851597 WCZ851583:WCZ851597 WMV851583:WMV851597 WWR851583:WWR851597 AJ917119:AJ917133 KF917119:KF917133 UB917119:UB917133 ADX917119:ADX917133 ANT917119:ANT917133 AXP917119:AXP917133 BHL917119:BHL917133 BRH917119:BRH917133 CBD917119:CBD917133 CKZ917119:CKZ917133 CUV917119:CUV917133 DER917119:DER917133 DON917119:DON917133 DYJ917119:DYJ917133 EIF917119:EIF917133 ESB917119:ESB917133 FBX917119:FBX917133 FLT917119:FLT917133 FVP917119:FVP917133 GFL917119:GFL917133 GPH917119:GPH917133 GZD917119:GZD917133 HIZ917119:HIZ917133 HSV917119:HSV917133 ICR917119:ICR917133 IMN917119:IMN917133 IWJ917119:IWJ917133 JGF917119:JGF917133 JQB917119:JQB917133 JZX917119:JZX917133 KJT917119:KJT917133 KTP917119:KTP917133 LDL917119:LDL917133 LNH917119:LNH917133 LXD917119:LXD917133 MGZ917119:MGZ917133 MQV917119:MQV917133 NAR917119:NAR917133 NKN917119:NKN917133 NUJ917119:NUJ917133 OEF917119:OEF917133 OOB917119:OOB917133 OXX917119:OXX917133 PHT917119:PHT917133 PRP917119:PRP917133 QBL917119:QBL917133 QLH917119:QLH917133 QVD917119:QVD917133 REZ917119:REZ917133 ROV917119:ROV917133 RYR917119:RYR917133 SIN917119:SIN917133 SSJ917119:SSJ917133 TCF917119:TCF917133 TMB917119:TMB917133 TVX917119:TVX917133 UFT917119:UFT917133 UPP917119:UPP917133 UZL917119:UZL917133 VJH917119:VJH917133 VTD917119:VTD917133 WCZ917119:WCZ917133 WMV917119:WMV917133 WWR917119:WWR917133 AJ982655:AJ982669 KF982655:KF982669 UB982655:UB982669 ADX982655:ADX982669 ANT982655:ANT982669 AXP982655:AXP982669 BHL982655:BHL982669 BRH982655:BRH982669 CBD982655:CBD982669 CKZ982655:CKZ982669 CUV982655:CUV982669 DER982655:DER982669 DON982655:DON982669 DYJ982655:DYJ982669 EIF982655:EIF982669 ESB982655:ESB982669 FBX982655:FBX982669 FLT982655:FLT982669 FVP982655:FVP982669 GFL982655:GFL982669 GPH982655:GPH982669 GZD982655:GZD982669 HIZ982655:HIZ982669 HSV982655:HSV982669 ICR982655:ICR982669 IMN982655:IMN982669 IWJ982655:IWJ982669 JGF982655:JGF982669 JQB982655:JQB982669 JZX982655:JZX982669 KJT982655:KJT982669 KTP982655:KTP982669 LDL982655:LDL982669 LNH982655:LNH982669 LXD982655:LXD982669 MGZ982655:MGZ982669 MQV982655:MQV982669 NAR982655:NAR982669 NKN982655:NKN982669 NUJ982655:NUJ982669 OEF982655:OEF982669 OOB982655:OOB982669 OXX982655:OXX982669 PHT982655:PHT982669 PRP982655:PRP982669 QBL982655:QBL982669 QLH982655:QLH982669 QVD982655:QVD982669 REZ982655:REZ982669 ROV982655:ROV982669 RYR982655:RYR982669 SIN982655:SIN982669 SSJ982655:SSJ982669 TCF982655:TCF982669 TMB982655:TMB982669 TVX982655:TVX982669 UFT982655:UFT982669 UPP982655:UPP982669 UZL982655:UZL982669 VJH982655:VJH982669 VTD982655:VTD982669 WCZ982655:WCZ982669 WMV982655:WMV982669 WWR982655:WWR982669" xr:uid="{00000000-0002-0000-0600-000001000000}">
      <formula1>"No existente, Por fortalecer, No formalizado, Existente"</formula1>
    </dataValidation>
    <dataValidation type="list" allowBlank="1" showInputMessage="1" showErrorMessage="1" promptTitle="Detectivo / Preventivo" prompt="Insertar D para Detectivo y P para Preventivo" sqref="AH65151:AH65159 KD65151:KD65159 TZ65151:TZ65159 ADV65151:ADV65159 ANR65151:ANR65159 AXN65151:AXN65159 BHJ65151:BHJ65159 BRF65151:BRF65159 CBB65151:CBB65159 CKX65151:CKX65159 CUT65151:CUT65159 DEP65151:DEP65159 DOL65151:DOL65159 DYH65151:DYH65159 EID65151:EID65159 ERZ65151:ERZ65159 FBV65151:FBV65159 FLR65151:FLR65159 FVN65151:FVN65159 GFJ65151:GFJ65159 GPF65151:GPF65159 GZB65151:GZB65159 HIX65151:HIX65159 HST65151:HST65159 ICP65151:ICP65159 IML65151:IML65159 IWH65151:IWH65159 JGD65151:JGD65159 JPZ65151:JPZ65159 JZV65151:JZV65159 KJR65151:KJR65159 KTN65151:KTN65159 LDJ65151:LDJ65159 LNF65151:LNF65159 LXB65151:LXB65159 MGX65151:MGX65159 MQT65151:MQT65159 NAP65151:NAP65159 NKL65151:NKL65159 NUH65151:NUH65159 OED65151:OED65159 ONZ65151:ONZ65159 OXV65151:OXV65159 PHR65151:PHR65159 PRN65151:PRN65159 QBJ65151:QBJ65159 QLF65151:QLF65159 QVB65151:QVB65159 REX65151:REX65159 ROT65151:ROT65159 RYP65151:RYP65159 SIL65151:SIL65159 SSH65151:SSH65159 TCD65151:TCD65159 TLZ65151:TLZ65159 TVV65151:TVV65159 UFR65151:UFR65159 UPN65151:UPN65159 UZJ65151:UZJ65159 VJF65151:VJF65159 VTB65151:VTB65159 WCX65151:WCX65159 WMT65151:WMT65159 WWP65151:WWP65159 AH130687:AH130695 KD130687:KD130695 TZ130687:TZ130695 ADV130687:ADV130695 ANR130687:ANR130695 AXN130687:AXN130695 BHJ130687:BHJ130695 BRF130687:BRF130695 CBB130687:CBB130695 CKX130687:CKX130695 CUT130687:CUT130695 DEP130687:DEP130695 DOL130687:DOL130695 DYH130687:DYH130695 EID130687:EID130695 ERZ130687:ERZ130695 FBV130687:FBV130695 FLR130687:FLR130695 FVN130687:FVN130695 GFJ130687:GFJ130695 GPF130687:GPF130695 GZB130687:GZB130695 HIX130687:HIX130695 HST130687:HST130695 ICP130687:ICP130695 IML130687:IML130695 IWH130687:IWH130695 JGD130687:JGD130695 JPZ130687:JPZ130695 JZV130687:JZV130695 KJR130687:KJR130695 KTN130687:KTN130695 LDJ130687:LDJ130695 LNF130687:LNF130695 LXB130687:LXB130695 MGX130687:MGX130695 MQT130687:MQT130695 NAP130687:NAP130695 NKL130687:NKL130695 NUH130687:NUH130695 OED130687:OED130695 ONZ130687:ONZ130695 OXV130687:OXV130695 PHR130687:PHR130695 PRN130687:PRN130695 QBJ130687:QBJ130695 QLF130687:QLF130695 QVB130687:QVB130695 REX130687:REX130695 ROT130687:ROT130695 RYP130687:RYP130695 SIL130687:SIL130695 SSH130687:SSH130695 TCD130687:TCD130695 TLZ130687:TLZ130695 TVV130687:TVV130695 UFR130687:UFR130695 UPN130687:UPN130695 UZJ130687:UZJ130695 VJF130687:VJF130695 VTB130687:VTB130695 WCX130687:WCX130695 WMT130687:WMT130695 WWP130687:WWP130695 AH196223:AH196231 KD196223:KD196231 TZ196223:TZ196231 ADV196223:ADV196231 ANR196223:ANR196231 AXN196223:AXN196231 BHJ196223:BHJ196231 BRF196223:BRF196231 CBB196223:CBB196231 CKX196223:CKX196231 CUT196223:CUT196231 DEP196223:DEP196231 DOL196223:DOL196231 DYH196223:DYH196231 EID196223:EID196231 ERZ196223:ERZ196231 FBV196223:FBV196231 FLR196223:FLR196231 FVN196223:FVN196231 GFJ196223:GFJ196231 GPF196223:GPF196231 GZB196223:GZB196231 HIX196223:HIX196231 HST196223:HST196231 ICP196223:ICP196231 IML196223:IML196231 IWH196223:IWH196231 JGD196223:JGD196231 JPZ196223:JPZ196231 JZV196223:JZV196231 KJR196223:KJR196231 KTN196223:KTN196231 LDJ196223:LDJ196231 LNF196223:LNF196231 LXB196223:LXB196231 MGX196223:MGX196231 MQT196223:MQT196231 NAP196223:NAP196231 NKL196223:NKL196231 NUH196223:NUH196231 OED196223:OED196231 ONZ196223:ONZ196231 OXV196223:OXV196231 PHR196223:PHR196231 PRN196223:PRN196231 QBJ196223:QBJ196231 QLF196223:QLF196231 QVB196223:QVB196231 REX196223:REX196231 ROT196223:ROT196231 RYP196223:RYP196231 SIL196223:SIL196231 SSH196223:SSH196231 TCD196223:TCD196231 TLZ196223:TLZ196231 TVV196223:TVV196231 UFR196223:UFR196231 UPN196223:UPN196231 UZJ196223:UZJ196231 VJF196223:VJF196231 VTB196223:VTB196231 WCX196223:WCX196231 WMT196223:WMT196231 WWP196223:WWP196231 AH261759:AH261767 KD261759:KD261767 TZ261759:TZ261767 ADV261759:ADV261767 ANR261759:ANR261767 AXN261759:AXN261767 BHJ261759:BHJ261767 BRF261759:BRF261767 CBB261759:CBB261767 CKX261759:CKX261767 CUT261759:CUT261767 DEP261759:DEP261767 DOL261759:DOL261767 DYH261759:DYH261767 EID261759:EID261767 ERZ261759:ERZ261767 FBV261759:FBV261767 FLR261759:FLR261767 FVN261759:FVN261767 GFJ261759:GFJ261767 GPF261759:GPF261767 GZB261759:GZB261767 HIX261759:HIX261767 HST261759:HST261767 ICP261759:ICP261767 IML261759:IML261767 IWH261759:IWH261767 JGD261759:JGD261767 JPZ261759:JPZ261767 JZV261759:JZV261767 KJR261759:KJR261767 KTN261759:KTN261767 LDJ261759:LDJ261767 LNF261759:LNF261767 LXB261759:LXB261767 MGX261759:MGX261767 MQT261759:MQT261767 NAP261759:NAP261767 NKL261759:NKL261767 NUH261759:NUH261767 OED261759:OED261767 ONZ261759:ONZ261767 OXV261759:OXV261767 PHR261759:PHR261767 PRN261759:PRN261767 QBJ261759:QBJ261767 QLF261759:QLF261767 QVB261759:QVB261767 REX261759:REX261767 ROT261759:ROT261767 RYP261759:RYP261767 SIL261759:SIL261767 SSH261759:SSH261767 TCD261759:TCD261767 TLZ261759:TLZ261767 TVV261759:TVV261767 UFR261759:UFR261767 UPN261759:UPN261767 UZJ261759:UZJ261767 VJF261759:VJF261767 VTB261759:VTB261767 WCX261759:WCX261767 WMT261759:WMT261767 WWP261759:WWP261767 AH327295:AH327303 KD327295:KD327303 TZ327295:TZ327303 ADV327295:ADV327303 ANR327295:ANR327303 AXN327295:AXN327303 BHJ327295:BHJ327303 BRF327295:BRF327303 CBB327295:CBB327303 CKX327295:CKX327303 CUT327295:CUT327303 DEP327295:DEP327303 DOL327295:DOL327303 DYH327295:DYH327303 EID327295:EID327303 ERZ327295:ERZ327303 FBV327295:FBV327303 FLR327295:FLR327303 FVN327295:FVN327303 GFJ327295:GFJ327303 GPF327295:GPF327303 GZB327295:GZB327303 HIX327295:HIX327303 HST327295:HST327303 ICP327295:ICP327303 IML327295:IML327303 IWH327295:IWH327303 JGD327295:JGD327303 JPZ327295:JPZ327303 JZV327295:JZV327303 KJR327295:KJR327303 KTN327295:KTN327303 LDJ327295:LDJ327303 LNF327295:LNF327303 LXB327295:LXB327303 MGX327295:MGX327303 MQT327295:MQT327303 NAP327295:NAP327303 NKL327295:NKL327303 NUH327295:NUH327303 OED327295:OED327303 ONZ327295:ONZ327303 OXV327295:OXV327303 PHR327295:PHR327303 PRN327295:PRN327303 QBJ327295:QBJ327303 QLF327295:QLF327303 QVB327295:QVB327303 REX327295:REX327303 ROT327295:ROT327303 RYP327295:RYP327303 SIL327295:SIL327303 SSH327295:SSH327303 TCD327295:TCD327303 TLZ327295:TLZ327303 TVV327295:TVV327303 UFR327295:UFR327303 UPN327295:UPN327303 UZJ327295:UZJ327303 VJF327295:VJF327303 VTB327295:VTB327303 WCX327295:WCX327303 WMT327295:WMT327303 WWP327295:WWP327303 AH392831:AH392839 KD392831:KD392839 TZ392831:TZ392839 ADV392831:ADV392839 ANR392831:ANR392839 AXN392831:AXN392839 BHJ392831:BHJ392839 BRF392831:BRF392839 CBB392831:CBB392839 CKX392831:CKX392839 CUT392831:CUT392839 DEP392831:DEP392839 DOL392831:DOL392839 DYH392831:DYH392839 EID392831:EID392839 ERZ392831:ERZ392839 FBV392831:FBV392839 FLR392831:FLR392839 FVN392831:FVN392839 GFJ392831:GFJ392839 GPF392831:GPF392839 GZB392831:GZB392839 HIX392831:HIX392839 HST392831:HST392839 ICP392831:ICP392839 IML392831:IML392839 IWH392831:IWH392839 JGD392831:JGD392839 JPZ392831:JPZ392839 JZV392831:JZV392839 KJR392831:KJR392839 KTN392831:KTN392839 LDJ392831:LDJ392839 LNF392831:LNF392839 LXB392831:LXB392839 MGX392831:MGX392839 MQT392831:MQT392839 NAP392831:NAP392839 NKL392831:NKL392839 NUH392831:NUH392839 OED392831:OED392839 ONZ392831:ONZ392839 OXV392831:OXV392839 PHR392831:PHR392839 PRN392831:PRN392839 QBJ392831:QBJ392839 QLF392831:QLF392839 QVB392831:QVB392839 REX392831:REX392839 ROT392831:ROT392839 RYP392831:RYP392839 SIL392831:SIL392839 SSH392831:SSH392839 TCD392831:TCD392839 TLZ392831:TLZ392839 TVV392831:TVV392839 UFR392831:UFR392839 UPN392831:UPN392839 UZJ392831:UZJ392839 VJF392831:VJF392839 VTB392831:VTB392839 WCX392831:WCX392839 WMT392831:WMT392839 WWP392831:WWP392839 AH458367:AH458375 KD458367:KD458375 TZ458367:TZ458375 ADV458367:ADV458375 ANR458367:ANR458375 AXN458367:AXN458375 BHJ458367:BHJ458375 BRF458367:BRF458375 CBB458367:CBB458375 CKX458367:CKX458375 CUT458367:CUT458375 DEP458367:DEP458375 DOL458367:DOL458375 DYH458367:DYH458375 EID458367:EID458375 ERZ458367:ERZ458375 FBV458367:FBV458375 FLR458367:FLR458375 FVN458367:FVN458375 GFJ458367:GFJ458375 GPF458367:GPF458375 GZB458367:GZB458375 HIX458367:HIX458375 HST458367:HST458375 ICP458367:ICP458375 IML458367:IML458375 IWH458367:IWH458375 JGD458367:JGD458375 JPZ458367:JPZ458375 JZV458367:JZV458375 KJR458367:KJR458375 KTN458367:KTN458375 LDJ458367:LDJ458375 LNF458367:LNF458375 LXB458367:LXB458375 MGX458367:MGX458375 MQT458367:MQT458375 NAP458367:NAP458375 NKL458367:NKL458375 NUH458367:NUH458375 OED458367:OED458375 ONZ458367:ONZ458375 OXV458367:OXV458375 PHR458367:PHR458375 PRN458367:PRN458375 QBJ458367:QBJ458375 QLF458367:QLF458375 QVB458367:QVB458375 REX458367:REX458375 ROT458367:ROT458375 RYP458367:RYP458375 SIL458367:SIL458375 SSH458367:SSH458375 TCD458367:TCD458375 TLZ458367:TLZ458375 TVV458367:TVV458375 UFR458367:UFR458375 UPN458367:UPN458375 UZJ458367:UZJ458375 VJF458367:VJF458375 VTB458367:VTB458375 WCX458367:WCX458375 WMT458367:WMT458375 WWP458367:WWP458375 AH523903:AH523911 KD523903:KD523911 TZ523903:TZ523911 ADV523903:ADV523911 ANR523903:ANR523911 AXN523903:AXN523911 BHJ523903:BHJ523911 BRF523903:BRF523911 CBB523903:CBB523911 CKX523903:CKX523911 CUT523903:CUT523911 DEP523903:DEP523911 DOL523903:DOL523911 DYH523903:DYH523911 EID523903:EID523911 ERZ523903:ERZ523911 FBV523903:FBV523911 FLR523903:FLR523911 FVN523903:FVN523911 GFJ523903:GFJ523911 GPF523903:GPF523911 GZB523903:GZB523911 HIX523903:HIX523911 HST523903:HST523911 ICP523903:ICP523911 IML523903:IML523911 IWH523903:IWH523911 JGD523903:JGD523911 JPZ523903:JPZ523911 JZV523903:JZV523911 KJR523903:KJR523911 KTN523903:KTN523911 LDJ523903:LDJ523911 LNF523903:LNF523911 LXB523903:LXB523911 MGX523903:MGX523911 MQT523903:MQT523911 NAP523903:NAP523911 NKL523903:NKL523911 NUH523903:NUH523911 OED523903:OED523911 ONZ523903:ONZ523911 OXV523903:OXV523911 PHR523903:PHR523911 PRN523903:PRN523911 QBJ523903:QBJ523911 QLF523903:QLF523911 QVB523903:QVB523911 REX523903:REX523911 ROT523903:ROT523911 RYP523903:RYP523911 SIL523903:SIL523911 SSH523903:SSH523911 TCD523903:TCD523911 TLZ523903:TLZ523911 TVV523903:TVV523911 UFR523903:UFR523911 UPN523903:UPN523911 UZJ523903:UZJ523911 VJF523903:VJF523911 VTB523903:VTB523911 WCX523903:WCX523911 WMT523903:WMT523911 WWP523903:WWP523911 AH589439:AH589447 KD589439:KD589447 TZ589439:TZ589447 ADV589439:ADV589447 ANR589439:ANR589447 AXN589439:AXN589447 BHJ589439:BHJ589447 BRF589439:BRF589447 CBB589439:CBB589447 CKX589439:CKX589447 CUT589439:CUT589447 DEP589439:DEP589447 DOL589439:DOL589447 DYH589439:DYH589447 EID589439:EID589447 ERZ589439:ERZ589447 FBV589439:FBV589447 FLR589439:FLR589447 FVN589439:FVN589447 GFJ589439:GFJ589447 GPF589439:GPF589447 GZB589439:GZB589447 HIX589439:HIX589447 HST589439:HST589447 ICP589439:ICP589447 IML589439:IML589447 IWH589439:IWH589447 JGD589439:JGD589447 JPZ589439:JPZ589447 JZV589439:JZV589447 KJR589439:KJR589447 KTN589439:KTN589447 LDJ589439:LDJ589447 LNF589439:LNF589447 LXB589439:LXB589447 MGX589439:MGX589447 MQT589439:MQT589447 NAP589439:NAP589447 NKL589439:NKL589447 NUH589439:NUH589447 OED589439:OED589447 ONZ589439:ONZ589447 OXV589439:OXV589447 PHR589439:PHR589447 PRN589439:PRN589447 QBJ589439:QBJ589447 QLF589439:QLF589447 QVB589439:QVB589447 REX589439:REX589447 ROT589439:ROT589447 RYP589439:RYP589447 SIL589439:SIL589447 SSH589439:SSH589447 TCD589439:TCD589447 TLZ589439:TLZ589447 TVV589439:TVV589447 UFR589439:UFR589447 UPN589439:UPN589447 UZJ589439:UZJ589447 VJF589439:VJF589447 VTB589439:VTB589447 WCX589439:WCX589447 WMT589439:WMT589447 WWP589439:WWP589447 AH654975:AH654983 KD654975:KD654983 TZ654975:TZ654983 ADV654975:ADV654983 ANR654975:ANR654983 AXN654975:AXN654983 BHJ654975:BHJ654983 BRF654975:BRF654983 CBB654975:CBB654983 CKX654975:CKX654983 CUT654975:CUT654983 DEP654975:DEP654983 DOL654975:DOL654983 DYH654975:DYH654983 EID654975:EID654983 ERZ654975:ERZ654983 FBV654975:FBV654983 FLR654975:FLR654983 FVN654975:FVN654983 GFJ654975:GFJ654983 GPF654975:GPF654983 GZB654975:GZB654983 HIX654975:HIX654983 HST654975:HST654983 ICP654975:ICP654983 IML654975:IML654983 IWH654975:IWH654983 JGD654975:JGD654983 JPZ654975:JPZ654983 JZV654975:JZV654983 KJR654975:KJR654983 KTN654975:KTN654983 LDJ654975:LDJ654983 LNF654975:LNF654983 LXB654975:LXB654983 MGX654975:MGX654983 MQT654975:MQT654983 NAP654975:NAP654983 NKL654975:NKL654983 NUH654975:NUH654983 OED654975:OED654983 ONZ654975:ONZ654983 OXV654975:OXV654983 PHR654975:PHR654983 PRN654975:PRN654983 QBJ654975:QBJ654983 QLF654975:QLF654983 QVB654975:QVB654983 REX654975:REX654983 ROT654975:ROT654983 RYP654975:RYP654983 SIL654975:SIL654983 SSH654975:SSH654983 TCD654975:TCD654983 TLZ654975:TLZ654983 TVV654975:TVV654983 UFR654975:UFR654983 UPN654975:UPN654983 UZJ654975:UZJ654983 VJF654975:VJF654983 VTB654975:VTB654983 WCX654975:WCX654983 WMT654975:WMT654983 WWP654975:WWP654983 AH720511:AH720519 KD720511:KD720519 TZ720511:TZ720519 ADV720511:ADV720519 ANR720511:ANR720519 AXN720511:AXN720519 BHJ720511:BHJ720519 BRF720511:BRF720519 CBB720511:CBB720519 CKX720511:CKX720519 CUT720511:CUT720519 DEP720511:DEP720519 DOL720511:DOL720519 DYH720511:DYH720519 EID720511:EID720519 ERZ720511:ERZ720519 FBV720511:FBV720519 FLR720511:FLR720519 FVN720511:FVN720519 GFJ720511:GFJ720519 GPF720511:GPF720519 GZB720511:GZB720519 HIX720511:HIX720519 HST720511:HST720519 ICP720511:ICP720519 IML720511:IML720519 IWH720511:IWH720519 JGD720511:JGD720519 JPZ720511:JPZ720519 JZV720511:JZV720519 KJR720511:KJR720519 KTN720511:KTN720519 LDJ720511:LDJ720519 LNF720511:LNF720519 LXB720511:LXB720519 MGX720511:MGX720519 MQT720511:MQT720519 NAP720511:NAP720519 NKL720511:NKL720519 NUH720511:NUH720519 OED720511:OED720519 ONZ720511:ONZ720519 OXV720511:OXV720519 PHR720511:PHR720519 PRN720511:PRN720519 QBJ720511:QBJ720519 QLF720511:QLF720519 QVB720511:QVB720519 REX720511:REX720519 ROT720511:ROT720519 RYP720511:RYP720519 SIL720511:SIL720519 SSH720511:SSH720519 TCD720511:TCD720519 TLZ720511:TLZ720519 TVV720511:TVV720519 UFR720511:UFR720519 UPN720511:UPN720519 UZJ720511:UZJ720519 VJF720511:VJF720519 VTB720511:VTB720519 WCX720511:WCX720519 WMT720511:WMT720519 WWP720511:WWP720519 AH786047:AH786055 KD786047:KD786055 TZ786047:TZ786055 ADV786047:ADV786055 ANR786047:ANR786055 AXN786047:AXN786055 BHJ786047:BHJ786055 BRF786047:BRF786055 CBB786047:CBB786055 CKX786047:CKX786055 CUT786047:CUT786055 DEP786047:DEP786055 DOL786047:DOL786055 DYH786047:DYH786055 EID786047:EID786055 ERZ786047:ERZ786055 FBV786047:FBV786055 FLR786047:FLR786055 FVN786047:FVN786055 GFJ786047:GFJ786055 GPF786047:GPF786055 GZB786047:GZB786055 HIX786047:HIX786055 HST786047:HST786055 ICP786047:ICP786055 IML786047:IML786055 IWH786047:IWH786055 JGD786047:JGD786055 JPZ786047:JPZ786055 JZV786047:JZV786055 KJR786047:KJR786055 KTN786047:KTN786055 LDJ786047:LDJ786055 LNF786047:LNF786055 LXB786047:LXB786055 MGX786047:MGX786055 MQT786047:MQT786055 NAP786047:NAP786055 NKL786047:NKL786055 NUH786047:NUH786055 OED786047:OED786055 ONZ786047:ONZ786055 OXV786047:OXV786055 PHR786047:PHR786055 PRN786047:PRN786055 QBJ786047:QBJ786055 QLF786047:QLF786055 QVB786047:QVB786055 REX786047:REX786055 ROT786047:ROT786055 RYP786047:RYP786055 SIL786047:SIL786055 SSH786047:SSH786055 TCD786047:TCD786055 TLZ786047:TLZ786055 TVV786047:TVV786055 UFR786047:UFR786055 UPN786047:UPN786055 UZJ786047:UZJ786055 VJF786047:VJF786055 VTB786047:VTB786055 WCX786047:WCX786055 WMT786047:WMT786055 WWP786047:WWP786055 AH851583:AH851591 KD851583:KD851591 TZ851583:TZ851591 ADV851583:ADV851591 ANR851583:ANR851591 AXN851583:AXN851591 BHJ851583:BHJ851591 BRF851583:BRF851591 CBB851583:CBB851591 CKX851583:CKX851591 CUT851583:CUT851591 DEP851583:DEP851591 DOL851583:DOL851591 DYH851583:DYH851591 EID851583:EID851591 ERZ851583:ERZ851591 FBV851583:FBV851591 FLR851583:FLR851591 FVN851583:FVN851591 GFJ851583:GFJ851591 GPF851583:GPF851591 GZB851583:GZB851591 HIX851583:HIX851591 HST851583:HST851591 ICP851583:ICP851591 IML851583:IML851591 IWH851583:IWH851591 JGD851583:JGD851591 JPZ851583:JPZ851591 JZV851583:JZV851591 KJR851583:KJR851591 KTN851583:KTN851591 LDJ851583:LDJ851591 LNF851583:LNF851591 LXB851583:LXB851591 MGX851583:MGX851591 MQT851583:MQT851591 NAP851583:NAP851591 NKL851583:NKL851591 NUH851583:NUH851591 OED851583:OED851591 ONZ851583:ONZ851591 OXV851583:OXV851591 PHR851583:PHR851591 PRN851583:PRN851591 QBJ851583:QBJ851591 QLF851583:QLF851591 QVB851583:QVB851591 REX851583:REX851591 ROT851583:ROT851591 RYP851583:RYP851591 SIL851583:SIL851591 SSH851583:SSH851591 TCD851583:TCD851591 TLZ851583:TLZ851591 TVV851583:TVV851591 UFR851583:UFR851591 UPN851583:UPN851591 UZJ851583:UZJ851591 VJF851583:VJF851591 VTB851583:VTB851591 WCX851583:WCX851591 WMT851583:WMT851591 WWP851583:WWP851591 AH917119:AH917127 KD917119:KD917127 TZ917119:TZ917127 ADV917119:ADV917127 ANR917119:ANR917127 AXN917119:AXN917127 BHJ917119:BHJ917127 BRF917119:BRF917127 CBB917119:CBB917127 CKX917119:CKX917127 CUT917119:CUT917127 DEP917119:DEP917127 DOL917119:DOL917127 DYH917119:DYH917127 EID917119:EID917127 ERZ917119:ERZ917127 FBV917119:FBV917127 FLR917119:FLR917127 FVN917119:FVN917127 GFJ917119:GFJ917127 GPF917119:GPF917127 GZB917119:GZB917127 HIX917119:HIX917127 HST917119:HST917127 ICP917119:ICP917127 IML917119:IML917127 IWH917119:IWH917127 JGD917119:JGD917127 JPZ917119:JPZ917127 JZV917119:JZV917127 KJR917119:KJR917127 KTN917119:KTN917127 LDJ917119:LDJ917127 LNF917119:LNF917127 LXB917119:LXB917127 MGX917119:MGX917127 MQT917119:MQT917127 NAP917119:NAP917127 NKL917119:NKL917127 NUH917119:NUH917127 OED917119:OED917127 ONZ917119:ONZ917127 OXV917119:OXV917127 PHR917119:PHR917127 PRN917119:PRN917127 QBJ917119:QBJ917127 QLF917119:QLF917127 QVB917119:QVB917127 REX917119:REX917127 ROT917119:ROT917127 RYP917119:RYP917127 SIL917119:SIL917127 SSH917119:SSH917127 TCD917119:TCD917127 TLZ917119:TLZ917127 TVV917119:TVV917127 UFR917119:UFR917127 UPN917119:UPN917127 UZJ917119:UZJ917127 VJF917119:VJF917127 VTB917119:VTB917127 WCX917119:WCX917127 WMT917119:WMT917127 WWP917119:WWP917127 AH982655:AH982663 KD982655:KD982663 TZ982655:TZ982663 ADV982655:ADV982663 ANR982655:ANR982663 AXN982655:AXN982663 BHJ982655:BHJ982663 BRF982655:BRF982663 CBB982655:CBB982663 CKX982655:CKX982663 CUT982655:CUT982663 DEP982655:DEP982663 DOL982655:DOL982663 DYH982655:DYH982663 EID982655:EID982663 ERZ982655:ERZ982663 FBV982655:FBV982663 FLR982655:FLR982663 FVN982655:FVN982663 GFJ982655:GFJ982663 GPF982655:GPF982663 GZB982655:GZB982663 HIX982655:HIX982663 HST982655:HST982663 ICP982655:ICP982663 IML982655:IML982663 IWH982655:IWH982663 JGD982655:JGD982663 JPZ982655:JPZ982663 JZV982655:JZV982663 KJR982655:KJR982663 KTN982655:KTN982663 LDJ982655:LDJ982663 LNF982655:LNF982663 LXB982655:LXB982663 MGX982655:MGX982663 MQT982655:MQT982663 NAP982655:NAP982663 NKL982655:NKL982663 NUH982655:NUH982663 OED982655:OED982663 ONZ982655:ONZ982663 OXV982655:OXV982663 PHR982655:PHR982663 PRN982655:PRN982663 QBJ982655:QBJ982663 QLF982655:QLF982663 QVB982655:QVB982663 REX982655:REX982663 ROT982655:ROT982663 RYP982655:RYP982663 SIL982655:SIL982663 SSH982655:SSH982663 TCD982655:TCD982663 TLZ982655:TLZ982663 TVV982655:TVV982663 UFR982655:UFR982663 UPN982655:UPN982663 UZJ982655:UZJ982663 VJF982655:VJF982663 VTB982655:VTB982663 WCX982655:WCX982663 WMT982655:WMT982663 WWP982655:WWP982663" xr:uid="{00000000-0002-0000-0600-000002000000}">
      <formula1>"D, P"</formula1>
    </dataValidation>
    <dataValidation type="list" allowBlank="1" showInputMessage="1" showErrorMessage="1" sqref="H65151:H65165 JD65151:JD65165 SZ65151:SZ65165 ACV65151:ACV65165 AMR65151:AMR65165 AWN65151:AWN65165 BGJ65151:BGJ65165 BQF65151:BQF65165 CAB65151:CAB65165 CJX65151:CJX65165 CTT65151:CTT65165 DDP65151:DDP65165 DNL65151:DNL65165 DXH65151:DXH65165 EHD65151:EHD65165 EQZ65151:EQZ65165 FAV65151:FAV65165 FKR65151:FKR65165 FUN65151:FUN65165 GEJ65151:GEJ65165 GOF65151:GOF65165 GYB65151:GYB65165 HHX65151:HHX65165 HRT65151:HRT65165 IBP65151:IBP65165 ILL65151:ILL65165 IVH65151:IVH65165 JFD65151:JFD65165 JOZ65151:JOZ65165 JYV65151:JYV65165 KIR65151:KIR65165 KSN65151:KSN65165 LCJ65151:LCJ65165 LMF65151:LMF65165 LWB65151:LWB65165 MFX65151:MFX65165 MPT65151:MPT65165 MZP65151:MZP65165 NJL65151:NJL65165 NTH65151:NTH65165 ODD65151:ODD65165 OMZ65151:OMZ65165 OWV65151:OWV65165 PGR65151:PGR65165 PQN65151:PQN65165 QAJ65151:QAJ65165 QKF65151:QKF65165 QUB65151:QUB65165 RDX65151:RDX65165 RNT65151:RNT65165 RXP65151:RXP65165 SHL65151:SHL65165 SRH65151:SRH65165 TBD65151:TBD65165 TKZ65151:TKZ65165 TUV65151:TUV65165 UER65151:UER65165 UON65151:UON65165 UYJ65151:UYJ65165 VIF65151:VIF65165 VSB65151:VSB65165 WBX65151:WBX65165 WLT65151:WLT65165 WVP65151:WVP65165 H130687:H130701 JD130687:JD130701 SZ130687:SZ130701 ACV130687:ACV130701 AMR130687:AMR130701 AWN130687:AWN130701 BGJ130687:BGJ130701 BQF130687:BQF130701 CAB130687:CAB130701 CJX130687:CJX130701 CTT130687:CTT130701 DDP130687:DDP130701 DNL130687:DNL130701 DXH130687:DXH130701 EHD130687:EHD130701 EQZ130687:EQZ130701 FAV130687:FAV130701 FKR130687:FKR130701 FUN130687:FUN130701 GEJ130687:GEJ130701 GOF130687:GOF130701 GYB130687:GYB130701 HHX130687:HHX130701 HRT130687:HRT130701 IBP130687:IBP130701 ILL130687:ILL130701 IVH130687:IVH130701 JFD130687:JFD130701 JOZ130687:JOZ130701 JYV130687:JYV130701 KIR130687:KIR130701 KSN130687:KSN130701 LCJ130687:LCJ130701 LMF130687:LMF130701 LWB130687:LWB130701 MFX130687:MFX130701 MPT130687:MPT130701 MZP130687:MZP130701 NJL130687:NJL130701 NTH130687:NTH130701 ODD130687:ODD130701 OMZ130687:OMZ130701 OWV130687:OWV130701 PGR130687:PGR130701 PQN130687:PQN130701 QAJ130687:QAJ130701 QKF130687:QKF130701 QUB130687:QUB130701 RDX130687:RDX130701 RNT130687:RNT130701 RXP130687:RXP130701 SHL130687:SHL130701 SRH130687:SRH130701 TBD130687:TBD130701 TKZ130687:TKZ130701 TUV130687:TUV130701 UER130687:UER130701 UON130687:UON130701 UYJ130687:UYJ130701 VIF130687:VIF130701 VSB130687:VSB130701 WBX130687:WBX130701 WLT130687:WLT130701 WVP130687:WVP130701 H196223:H196237 JD196223:JD196237 SZ196223:SZ196237 ACV196223:ACV196237 AMR196223:AMR196237 AWN196223:AWN196237 BGJ196223:BGJ196237 BQF196223:BQF196237 CAB196223:CAB196237 CJX196223:CJX196237 CTT196223:CTT196237 DDP196223:DDP196237 DNL196223:DNL196237 DXH196223:DXH196237 EHD196223:EHD196237 EQZ196223:EQZ196237 FAV196223:FAV196237 FKR196223:FKR196237 FUN196223:FUN196237 GEJ196223:GEJ196237 GOF196223:GOF196237 GYB196223:GYB196237 HHX196223:HHX196237 HRT196223:HRT196237 IBP196223:IBP196237 ILL196223:ILL196237 IVH196223:IVH196237 JFD196223:JFD196237 JOZ196223:JOZ196237 JYV196223:JYV196237 KIR196223:KIR196237 KSN196223:KSN196237 LCJ196223:LCJ196237 LMF196223:LMF196237 LWB196223:LWB196237 MFX196223:MFX196237 MPT196223:MPT196237 MZP196223:MZP196237 NJL196223:NJL196237 NTH196223:NTH196237 ODD196223:ODD196237 OMZ196223:OMZ196237 OWV196223:OWV196237 PGR196223:PGR196237 PQN196223:PQN196237 QAJ196223:QAJ196237 QKF196223:QKF196237 QUB196223:QUB196237 RDX196223:RDX196237 RNT196223:RNT196237 RXP196223:RXP196237 SHL196223:SHL196237 SRH196223:SRH196237 TBD196223:TBD196237 TKZ196223:TKZ196237 TUV196223:TUV196237 UER196223:UER196237 UON196223:UON196237 UYJ196223:UYJ196237 VIF196223:VIF196237 VSB196223:VSB196237 WBX196223:WBX196237 WLT196223:WLT196237 WVP196223:WVP196237 H261759:H261773 JD261759:JD261773 SZ261759:SZ261773 ACV261759:ACV261773 AMR261759:AMR261773 AWN261759:AWN261773 BGJ261759:BGJ261773 BQF261759:BQF261773 CAB261759:CAB261773 CJX261759:CJX261773 CTT261759:CTT261773 DDP261759:DDP261773 DNL261759:DNL261773 DXH261759:DXH261773 EHD261759:EHD261773 EQZ261759:EQZ261773 FAV261759:FAV261773 FKR261759:FKR261773 FUN261759:FUN261773 GEJ261759:GEJ261773 GOF261759:GOF261773 GYB261759:GYB261773 HHX261759:HHX261773 HRT261759:HRT261773 IBP261759:IBP261773 ILL261759:ILL261773 IVH261759:IVH261773 JFD261759:JFD261773 JOZ261759:JOZ261773 JYV261759:JYV261773 KIR261759:KIR261773 KSN261759:KSN261773 LCJ261759:LCJ261773 LMF261759:LMF261773 LWB261759:LWB261773 MFX261759:MFX261773 MPT261759:MPT261773 MZP261759:MZP261773 NJL261759:NJL261773 NTH261759:NTH261773 ODD261759:ODD261773 OMZ261759:OMZ261773 OWV261759:OWV261773 PGR261759:PGR261773 PQN261759:PQN261773 QAJ261759:QAJ261773 QKF261759:QKF261773 QUB261759:QUB261773 RDX261759:RDX261773 RNT261759:RNT261773 RXP261759:RXP261773 SHL261759:SHL261773 SRH261759:SRH261773 TBD261759:TBD261773 TKZ261759:TKZ261773 TUV261759:TUV261773 UER261759:UER261773 UON261759:UON261773 UYJ261759:UYJ261773 VIF261759:VIF261773 VSB261759:VSB261773 WBX261759:WBX261773 WLT261759:WLT261773 WVP261759:WVP261773 H327295:H327309 JD327295:JD327309 SZ327295:SZ327309 ACV327295:ACV327309 AMR327295:AMR327309 AWN327295:AWN327309 BGJ327295:BGJ327309 BQF327295:BQF327309 CAB327295:CAB327309 CJX327295:CJX327309 CTT327295:CTT327309 DDP327295:DDP327309 DNL327295:DNL327309 DXH327295:DXH327309 EHD327295:EHD327309 EQZ327295:EQZ327309 FAV327295:FAV327309 FKR327295:FKR327309 FUN327295:FUN327309 GEJ327295:GEJ327309 GOF327295:GOF327309 GYB327295:GYB327309 HHX327295:HHX327309 HRT327295:HRT327309 IBP327295:IBP327309 ILL327295:ILL327309 IVH327295:IVH327309 JFD327295:JFD327309 JOZ327295:JOZ327309 JYV327295:JYV327309 KIR327295:KIR327309 KSN327295:KSN327309 LCJ327295:LCJ327309 LMF327295:LMF327309 LWB327295:LWB327309 MFX327295:MFX327309 MPT327295:MPT327309 MZP327295:MZP327309 NJL327295:NJL327309 NTH327295:NTH327309 ODD327295:ODD327309 OMZ327295:OMZ327309 OWV327295:OWV327309 PGR327295:PGR327309 PQN327295:PQN327309 QAJ327295:QAJ327309 QKF327295:QKF327309 QUB327295:QUB327309 RDX327295:RDX327309 RNT327295:RNT327309 RXP327295:RXP327309 SHL327295:SHL327309 SRH327295:SRH327309 TBD327295:TBD327309 TKZ327295:TKZ327309 TUV327295:TUV327309 UER327295:UER327309 UON327295:UON327309 UYJ327295:UYJ327309 VIF327295:VIF327309 VSB327295:VSB327309 WBX327295:WBX327309 WLT327295:WLT327309 WVP327295:WVP327309 H392831:H392845 JD392831:JD392845 SZ392831:SZ392845 ACV392831:ACV392845 AMR392831:AMR392845 AWN392831:AWN392845 BGJ392831:BGJ392845 BQF392831:BQF392845 CAB392831:CAB392845 CJX392831:CJX392845 CTT392831:CTT392845 DDP392831:DDP392845 DNL392831:DNL392845 DXH392831:DXH392845 EHD392831:EHD392845 EQZ392831:EQZ392845 FAV392831:FAV392845 FKR392831:FKR392845 FUN392831:FUN392845 GEJ392831:GEJ392845 GOF392831:GOF392845 GYB392831:GYB392845 HHX392831:HHX392845 HRT392831:HRT392845 IBP392831:IBP392845 ILL392831:ILL392845 IVH392831:IVH392845 JFD392831:JFD392845 JOZ392831:JOZ392845 JYV392831:JYV392845 KIR392831:KIR392845 KSN392831:KSN392845 LCJ392831:LCJ392845 LMF392831:LMF392845 LWB392831:LWB392845 MFX392831:MFX392845 MPT392831:MPT392845 MZP392831:MZP392845 NJL392831:NJL392845 NTH392831:NTH392845 ODD392831:ODD392845 OMZ392831:OMZ392845 OWV392831:OWV392845 PGR392831:PGR392845 PQN392831:PQN392845 QAJ392831:QAJ392845 QKF392831:QKF392845 QUB392831:QUB392845 RDX392831:RDX392845 RNT392831:RNT392845 RXP392831:RXP392845 SHL392831:SHL392845 SRH392831:SRH392845 TBD392831:TBD392845 TKZ392831:TKZ392845 TUV392831:TUV392845 UER392831:UER392845 UON392831:UON392845 UYJ392831:UYJ392845 VIF392831:VIF392845 VSB392831:VSB392845 WBX392831:WBX392845 WLT392831:WLT392845 WVP392831:WVP392845 H458367:H458381 JD458367:JD458381 SZ458367:SZ458381 ACV458367:ACV458381 AMR458367:AMR458381 AWN458367:AWN458381 BGJ458367:BGJ458381 BQF458367:BQF458381 CAB458367:CAB458381 CJX458367:CJX458381 CTT458367:CTT458381 DDP458367:DDP458381 DNL458367:DNL458381 DXH458367:DXH458381 EHD458367:EHD458381 EQZ458367:EQZ458381 FAV458367:FAV458381 FKR458367:FKR458381 FUN458367:FUN458381 GEJ458367:GEJ458381 GOF458367:GOF458381 GYB458367:GYB458381 HHX458367:HHX458381 HRT458367:HRT458381 IBP458367:IBP458381 ILL458367:ILL458381 IVH458367:IVH458381 JFD458367:JFD458381 JOZ458367:JOZ458381 JYV458367:JYV458381 KIR458367:KIR458381 KSN458367:KSN458381 LCJ458367:LCJ458381 LMF458367:LMF458381 LWB458367:LWB458381 MFX458367:MFX458381 MPT458367:MPT458381 MZP458367:MZP458381 NJL458367:NJL458381 NTH458367:NTH458381 ODD458367:ODD458381 OMZ458367:OMZ458381 OWV458367:OWV458381 PGR458367:PGR458381 PQN458367:PQN458381 QAJ458367:QAJ458381 QKF458367:QKF458381 QUB458367:QUB458381 RDX458367:RDX458381 RNT458367:RNT458381 RXP458367:RXP458381 SHL458367:SHL458381 SRH458367:SRH458381 TBD458367:TBD458381 TKZ458367:TKZ458381 TUV458367:TUV458381 UER458367:UER458381 UON458367:UON458381 UYJ458367:UYJ458381 VIF458367:VIF458381 VSB458367:VSB458381 WBX458367:WBX458381 WLT458367:WLT458381 WVP458367:WVP458381 H523903:H523917 JD523903:JD523917 SZ523903:SZ523917 ACV523903:ACV523917 AMR523903:AMR523917 AWN523903:AWN523917 BGJ523903:BGJ523917 BQF523903:BQF523917 CAB523903:CAB523917 CJX523903:CJX523917 CTT523903:CTT523917 DDP523903:DDP523917 DNL523903:DNL523917 DXH523903:DXH523917 EHD523903:EHD523917 EQZ523903:EQZ523917 FAV523903:FAV523917 FKR523903:FKR523917 FUN523903:FUN523917 GEJ523903:GEJ523917 GOF523903:GOF523917 GYB523903:GYB523917 HHX523903:HHX523917 HRT523903:HRT523917 IBP523903:IBP523917 ILL523903:ILL523917 IVH523903:IVH523917 JFD523903:JFD523917 JOZ523903:JOZ523917 JYV523903:JYV523917 KIR523903:KIR523917 KSN523903:KSN523917 LCJ523903:LCJ523917 LMF523903:LMF523917 LWB523903:LWB523917 MFX523903:MFX523917 MPT523903:MPT523917 MZP523903:MZP523917 NJL523903:NJL523917 NTH523903:NTH523917 ODD523903:ODD523917 OMZ523903:OMZ523917 OWV523903:OWV523917 PGR523903:PGR523917 PQN523903:PQN523917 QAJ523903:QAJ523917 QKF523903:QKF523917 QUB523903:QUB523917 RDX523903:RDX523917 RNT523903:RNT523917 RXP523903:RXP523917 SHL523903:SHL523917 SRH523903:SRH523917 TBD523903:TBD523917 TKZ523903:TKZ523917 TUV523903:TUV523917 UER523903:UER523917 UON523903:UON523917 UYJ523903:UYJ523917 VIF523903:VIF523917 VSB523903:VSB523917 WBX523903:WBX523917 WLT523903:WLT523917 WVP523903:WVP523917 H589439:H589453 JD589439:JD589453 SZ589439:SZ589453 ACV589439:ACV589453 AMR589439:AMR589453 AWN589439:AWN589453 BGJ589439:BGJ589453 BQF589439:BQF589453 CAB589439:CAB589453 CJX589439:CJX589453 CTT589439:CTT589453 DDP589439:DDP589453 DNL589439:DNL589453 DXH589439:DXH589453 EHD589439:EHD589453 EQZ589439:EQZ589453 FAV589439:FAV589453 FKR589439:FKR589453 FUN589439:FUN589453 GEJ589439:GEJ589453 GOF589439:GOF589453 GYB589439:GYB589453 HHX589439:HHX589453 HRT589439:HRT589453 IBP589439:IBP589453 ILL589439:ILL589453 IVH589439:IVH589453 JFD589439:JFD589453 JOZ589439:JOZ589453 JYV589439:JYV589453 KIR589439:KIR589453 KSN589439:KSN589453 LCJ589439:LCJ589453 LMF589439:LMF589453 LWB589439:LWB589453 MFX589439:MFX589453 MPT589439:MPT589453 MZP589439:MZP589453 NJL589439:NJL589453 NTH589439:NTH589453 ODD589439:ODD589453 OMZ589439:OMZ589453 OWV589439:OWV589453 PGR589439:PGR589453 PQN589439:PQN589453 QAJ589439:QAJ589453 QKF589439:QKF589453 QUB589439:QUB589453 RDX589439:RDX589453 RNT589439:RNT589453 RXP589439:RXP589453 SHL589439:SHL589453 SRH589439:SRH589453 TBD589439:TBD589453 TKZ589439:TKZ589453 TUV589439:TUV589453 UER589439:UER589453 UON589439:UON589453 UYJ589439:UYJ589453 VIF589439:VIF589453 VSB589439:VSB589453 WBX589439:WBX589453 WLT589439:WLT589453 WVP589439:WVP589453 H654975:H654989 JD654975:JD654989 SZ654975:SZ654989 ACV654975:ACV654989 AMR654975:AMR654989 AWN654975:AWN654989 BGJ654975:BGJ654989 BQF654975:BQF654989 CAB654975:CAB654989 CJX654975:CJX654989 CTT654975:CTT654989 DDP654975:DDP654989 DNL654975:DNL654989 DXH654975:DXH654989 EHD654975:EHD654989 EQZ654975:EQZ654989 FAV654975:FAV654989 FKR654975:FKR654989 FUN654975:FUN654989 GEJ654975:GEJ654989 GOF654975:GOF654989 GYB654975:GYB654989 HHX654975:HHX654989 HRT654975:HRT654989 IBP654975:IBP654989 ILL654975:ILL654989 IVH654975:IVH654989 JFD654975:JFD654989 JOZ654975:JOZ654989 JYV654975:JYV654989 KIR654975:KIR654989 KSN654975:KSN654989 LCJ654975:LCJ654989 LMF654975:LMF654989 LWB654975:LWB654989 MFX654975:MFX654989 MPT654975:MPT654989 MZP654975:MZP654989 NJL654975:NJL654989 NTH654975:NTH654989 ODD654975:ODD654989 OMZ654975:OMZ654989 OWV654975:OWV654989 PGR654975:PGR654989 PQN654975:PQN654989 QAJ654975:QAJ654989 QKF654975:QKF654989 QUB654975:QUB654989 RDX654975:RDX654989 RNT654975:RNT654989 RXP654975:RXP654989 SHL654975:SHL654989 SRH654975:SRH654989 TBD654975:TBD654989 TKZ654975:TKZ654989 TUV654975:TUV654989 UER654975:UER654989 UON654975:UON654989 UYJ654975:UYJ654989 VIF654975:VIF654989 VSB654975:VSB654989 WBX654975:WBX654989 WLT654975:WLT654989 WVP654975:WVP654989 H720511:H720525 JD720511:JD720525 SZ720511:SZ720525 ACV720511:ACV720525 AMR720511:AMR720525 AWN720511:AWN720525 BGJ720511:BGJ720525 BQF720511:BQF720525 CAB720511:CAB720525 CJX720511:CJX720525 CTT720511:CTT720525 DDP720511:DDP720525 DNL720511:DNL720525 DXH720511:DXH720525 EHD720511:EHD720525 EQZ720511:EQZ720525 FAV720511:FAV720525 FKR720511:FKR720525 FUN720511:FUN720525 GEJ720511:GEJ720525 GOF720511:GOF720525 GYB720511:GYB720525 HHX720511:HHX720525 HRT720511:HRT720525 IBP720511:IBP720525 ILL720511:ILL720525 IVH720511:IVH720525 JFD720511:JFD720525 JOZ720511:JOZ720525 JYV720511:JYV720525 KIR720511:KIR720525 KSN720511:KSN720525 LCJ720511:LCJ720525 LMF720511:LMF720525 LWB720511:LWB720525 MFX720511:MFX720525 MPT720511:MPT720525 MZP720511:MZP720525 NJL720511:NJL720525 NTH720511:NTH720525 ODD720511:ODD720525 OMZ720511:OMZ720525 OWV720511:OWV720525 PGR720511:PGR720525 PQN720511:PQN720525 QAJ720511:QAJ720525 QKF720511:QKF720525 QUB720511:QUB720525 RDX720511:RDX720525 RNT720511:RNT720525 RXP720511:RXP720525 SHL720511:SHL720525 SRH720511:SRH720525 TBD720511:TBD720525 TKZ720511:TKZ720525 TUV720511:TUV720525 UER720511:UER720525 UON720511:UON720525 UYJ720511:UYJ720525 VIF720511:VIF720525 VSB720511:VSB720525 WBX720511:WBX720525 WLT720511:WLT720525 WVP720511:WVP720525 H786047:H786061 JD786047:JD786061 SZ786047:SZ786061 ACV786047:ACV786061 AMR786047:AMR786061 AWN786047:AWN786061 BGJ786047:BGJ786061 BQF786047:BQF786061 CAB786047:CAB786061 CJX786047:CJX786061 CTT786047:CTT786061 DDP786047:DDP786061 DNL786047:DNL786061 DXH786047:DXH786061 EHD786047:EHD786061 EQZ786047:EQZ786061 FAV786047:FAV786061 FKR786047:FKR786061 FUN786047:FUN786061 GEJ786047:GEJ786061 GOF786047:GOF786061 GYB786047:GYB786061 HHX786047:HHX786061 HRT786047:HRT786061 IBP786047:IBP786061 ILL786047:ILL786061 IVH786047:IVH786061 JFD786047:JFD786061 JOZ786047:JOZ786061 JYV786047:JYV786061 KIR786047:KIR786061 KSN786047:KSN786061 LCJ786047:LCJ786061 LMF786047:LMF786061 LWB786047:LWB786061 MFX786047:MFX786061 MPT786047:MPT786061 MZP786047:MZP786061 NJL786047:NJL786061 NTH786047:NTH786061 ODD786047:ODD786061 OMZ786047:OMZ786061 OWV786047:OWV786061 PGR786047:PGR786061 PQN786047:PQN786061 QAJ786047:QAJ786061 QKF786047:QKF786061 QUB786047:QUB786061 RDX786047:RDX786061 RNT786047:RNT786061 RXP786047:RXP786061 SHL786047:SHL786061 SRH786047:SRH786061 TBD786047:TBD786061 TKZ786047:TKZ786061 TUV786047:TUV786061 UER786047:UER786061 UON786047:UON786061 UYJ786047:UYJ786061 VIF786047:VIF786061 VSB786047:VSB786061 WBX786047:WBX786061 WLT786047:WLT786061 WVP786047:WVP786061 H851583:H851597 JD851583:JD851597 SZ851583:SZ851597 ACV851583:ACV851597 AMR851583:AMR851597 AWN851583:AWN851597 BGJ851583:BGJ851597 BQF851583:BQF851597 CAB851583:CAB851597 CJX851583:CJX851597 CTT851583:CTT851597 DDP851583:DDP851597 DNL851583:DNL851597 DXH851583:DXH851597 EHD851583:EHD851597 EQZ851583:EQZ851597 FAV851583:FAV851597 FKR851583:FKR851597 FUN851583:FUN851597 GEJ851583:GEJ851597 GOF851583:GOF851597 GYB851583:GYB851597 HHX851583:HHX851597 HRT851583:HRT851597 IBP851583:IBP851597 ILL851583:ILL851597 IVH851583:IVH851597 JFD851583:JFD851597 JOZ851583:JOZ851597 JYV851583:JYV851597 KIR851583:KIR851597 KSN851583:KSN851597 LCJ851583:LCJ851597 LMF851583:LMF851597 LWB851583:LWB851597 MFX851583:MFX851597 MPT851583:MPT851597 MZP851583:MZP851597 NJL851583:NJL851597 NTH851583:NTH851597 ODD851583:ODD851597 OMZ851583:OMZ851597 OWV851583:OWV851597 PGR851583:PGR851597 PQN851583:PQN851597 QAJ851583:QAJ851597 QKF851583:QKF851597 QUB851583:QUB851597 RDX851583:RDX851597 RNT851583:RNT851597 RXP851583:RXP851597 SHL851583:SHL851597 SRH851583:SRH851597 TBD851583:TBD851597 TKZ851583:TKZ851597 TUV851583:TUV851597 UER851583:UER851597 UON851583:UON851597 UYJ851583:UYJ851597 VIF851583:VIF851597 VSB851583:VSB851597 WBX851583:WBX851597 WLT851583:WLT851597 WVP851583:WVP851597 H917119:H917133 JD917119:JD917133 SZ917119:SZ917133 ACV917119:ACV917133 AMR917119:AMR917133 AWN917119:AWN917133 BGJ917119:BGJ917133 BQF917119:BQF917133 CAB917119:CAB917133 CJX917119:CJX917133 CTT917119:CTT917133 DDP917119:DDP917133 DNL917119:DNL917133 DXH917119:DXH917133 EHD917119:EHD917133 EQZ917119:EQZ917133 FAV917119:FAV917133 FKR917119:FKR917133 FUN917119:FUN917133 GEJ917119:GEJ917133 GOF917119:GOF917133 GYB917119:GYB917133 HHX917119:HHX917133 HRT917119:HRT917133 IBP917119:IBP917133 ILL917119:ILL917133 IVH917119:IVH917133 JFD917119:JFD917133 JOZ917119:JOZ917133 JYV917119:JYV917133 KIR917119:KIR917133 KSN917119:KSN917133 LCJ917119:LCJ917133 LMF917119:LMF917133 LWB917119:LWB917133 MFX917119:MFX917133 MPT917119:MPT917133 MZP917119:MZP917133 NJL917119:NJL917133 NTH917119:NTH917133 ODD917119:ODD917133 OMZ917119:OMZ917133 OWV917119:OWV917133 PGR917119:PGR917133 PQN917119:PQN917133 QAJ917119:QAJ917133 QKF917119:QKF917133 QUB917119:QUB917133 RDX917119:RDX917133 RNT917119:RNT917133 RXP917119:RXP917133 SHL917119:SHL917133 SRH917119:SRH917133 TBD917119:TBD917133 TKZ917119:TKZ917133 TUV917119:TUV917133 UER917119:UER917133 UON917119:UON917133 UYJ917119:UYJ917133 VIF917119:VIF917133 VSB917119:VSB917133 WBX917119:WBX917133 WLT917119:WLT917133 WVP917119:WVP917133 H982655:H982669 JD982655:JD982669 SZ982655:SZ982669 ACV982655:ACV982669 AMR982655:AMR982669 AWN982655:AWN982669 BGJ982655:BGJ982669 BQF982655:BQF982669 CAB982655:CAB982669 CJX982655:CJX982669 CTT982655:CTT982669 DDP982655:DDP982669 DNL982655:DNL982669 DXH982655:DXH982669 EHD982655:EHD982669 EQZ982655:EQZ982669 FAV982655:FAV982669 FKR982655:FKR982669 FUN982655:FUN982669 GEJ982655:GEJ982669 GOF982655:GOF982669 GYB982655:GYB982669 HHX982655:HHX982669 HRT982655:HRT982669 IBP982655:IBP982669 ILL982655:ILL982669 IVH982655:IVH982669 JFD982655:JFD982669 JOZ982655:JOZ982669 JYV982655:JYV982669 KIR982655:KIR982669 KSN982655:KSN982669 LCJ982655:LCJ982669 LMF982655:LMF982669 LWB982655:LWB982669 MFX982655:MFX982669 MPT982655:MPT982669 MZP982655:MZP982669 NJL982655:NJL982669 NTH982655:NTH982669 ODD982655:ODD982669 OMZ982655:OMZ982669 OWV982655:OWV982669 PGR982655:PGR982669 PQN982655:PQN982669 QAJ982655:QAJ982669 QKF982655:QKF982669 QUB982655:QUB982669 RDX982655:RDX982669 RNT982655:RNT982669 RXP982655:RXP982669 SHL982655:SHL982669 SRH982655:SRH982669 TBD982655:TBD982669 TKZ982655:TKZ982669 TUV982655:TUV982669 UER982655:UER982669 UON982655:UON982669 UYJ982655:UYJ982669 VIF982655:VIF982669 VSB982655:VSB982669 WBX982655:WBX982669 WLT982655:WLT982669 WVP982655:WVP982669 AQ65151:AQ65165 KM65151:KM65165 UI65151:UI65165 AEE65151:AEE65165 AOA65151:AOA65165 AXW65151:AXW65165 BHS65151:BHS65165 BRO65151:BRO65165 CBK65151:CBK65165 CLG65151:CLG65165 CVC65151:CVC65165 DEY65151:DEY65165 DOU65151:DOU65165 DYQ65151:DYQ65165 EIM65151:EIM65165 ESI65151:ESI65165 FCE65151:FCE65165 FMA65151:FMA65165 FVW65151:FVW65165 GFS65151:GFS65165 GPO65151:GPO65165 GZK65151:GZK65165 HJG65151:HJG65165 HTC65151:HTC65165 ICY65151:ICY65165 IMU65151:IMU65165 IWQ65151:IWQ65165 JGM65151:JGM65165 JQI65151:JQI65165 KAE65151:KAE65165 KKA65151:KKA65165 KTW65151:KTW65165 LDS65151:LDS65165 LNO65151:LNO65165 LXK65151:LXK65165 MHG65151:MHG65165 MRC65151:MRC65165 NAY65151:NAY65165 NKU65151:NKU65165 NUQ65151:NUQ65165 OEM65151:OEM65165 OOI65151:OOI65165 OYE65151:OYE65165 PIA65151:PIA65165 PRW65151:PRW65165 QBS65151:QBS65165 QLO65151:QLO65165 QVK65151:QVK65165 RFG65151:RFG65165 RPC65151:RPC65165 RYY65151:RYY65165 SIU65151:SIU65165 SSQ65151:SSQ65165 TCM65151:TCM65165 TMI65151:TMI65165 TWE65151:TWE65165 UGA65151:UGA65165 UPW65151:UPW65165 UZS65151:UZS65165 VJO65151:VJO65165 VTK65151:VTK65165 WDG65151:WDG65165 WNC65151:WNC65165 WWY65151:WWY65165 AQ130687:AQ130701 KM130687:KM130701 UI130687:UI130701 AEE130687:AEE130701 AOA130687:AOA130701 AXW130687:AXW130701 BHS130687:BHS130701 BRO130687:BRO130701 CBK130687:CBK130701 CLG130687:CLG130701 CVC130687:CVC130701 DEY130687:DEY130701 DOU130687:DOU130701 DYQ130687:DYQ130701 EIM130687:EIM130701 ESI130687:ESI130701 FCE130687:FCE130701 FMA130687:FMA130701 FVW130687:FVW130701 GFS130687:GFS130701 GPO130687:GPO130701 GZK130687:GZK130701 HJG130687:HJG130701 HTC130687:HTC130701 ICY130687:ICY130701 IMU130687:IMU130701 IWQ130687:IWQ130701 JGM130687:JGM130701 JQI130687:JQI130701 KAE130687:KAE130701 KKA130687:KKA130701 KTW130687:KTW130701 LDS130687:LDS130701 LNO130687:LNO130701 LXK130687:LXK130701 MHG130687:MHG130701 MRC130687:MRC130701 NAY130687:NAY130701 NKU130687:NKU130701 NUQ130687:NUQ130701 OEM130687:OEM130701 OOI130687:OOI130701 OYE130687:OYE130701 PIA130687:PIA130701 PRW130687:PRW130701 QBS130687:QBS130701 QLO130687:QLO130701 QVK130687:QVK130701 RFG130687:RFG130701 RPC130687:RPC130701 RYY130687:RYY130701 SIU130687:SIU130701 SSQ130687:SSQ130701 TCM130687:TCM130701 TMI130687:TMI130701 TWE130687:TWE130701 UGA130687:UGA130701 UPW130687:UPW130701 UZS130687:UZS130701 VJO130687:VJO130701 VTK130687:VTK130701 WDG130687:WDG130701 WNC130687:WNC130701 WWY130687:WWY130701 AQ196223:AQ196237 KM196223:KM196237 UI196223:UI196237 AEE196223:AEE196237 AOA196223:AOA196237 AXW196223:AXW196237 BHS196223:BHS196237 BRO196223:BRO196237 CBK196223:CBK196237 CLG196223:CLG196237 CVC196223:CVC196237 DEY196223:DEY196237 DOU196223:DOU196237 DYQ196223:DYQ196237 EIM196223:EIM196237 ESI196223:ESI196237 FCE196223:FCE196237 FMA196223:FMA196237 FVW196223:FVW196237 GFS196223:GFS196237 GPO196223:GPO196237 GZK196223:GZK196237 HJG196223:HJG196237 HTC196223:HTC196237 ICY196223:ICY196237 IMU196223:IMU196237 IWQ196223:IWQ196237 JGM196223:JGM196237 JQI196223:JQI196237 KAE196223:KAE196237 KKA196223:KKA196237 KTW196223:KTW196237 LDS196223:LDS196237 LNO196223:LNO196237 LXK196223:LXK196237 MHG196223:MHG196237 MRC196223:MRC196237 NAY196223:NAY196237 NKU196223:NKU196237 NUQ196223:NUQ196237 OEM196223:OEM196237 OOI196223:OOI196237 OYE196223:OYE196237 PIA196223:PIA196237 PRW196223:PRW196237 QBS196223:QBS196237 QLO196223:QLO196237 QVK196223:QVK196237 RFG196223:RFG196237 RPC196223:RPC196237 RYY196223:RYY196237 SIU196223:SIU196237 SSQ196223:SSQ196237 TCM196223:TCM196237 TMI196223:TMI196237 TWE196223:TWE196237 UGA196223:UGA196237 UPW196223:UPW196237 UZS196223:UZS196237 VJO196223:VJO196237 VTK196223:VTK196237 WDG196223:WDG196237 WNC196223:WNC196237 WWY196223:WWY196237 AQ261759:AQ261773 KM261759:KM261773 UI261759:UI261773 AEE261759:AEE261773 AOA261759:AOA261773 AXW261759:AXW261773 BHS261759:BHS261773 BRO261759:BRO261773 CBK261759:CBK261773 CLG261759:CLG261773 CVC261759:CVC261773 DEY261759:DEY261773 DOU261759:DOU261773 DYQ261759:DYQ261773 EIM261759:EIM261773 ESI261759:ESI261773 FCE261759:FCE261773 FMA261759:FMA261773 FVW261759:FVW261773 GFS261759:GFS261773 GPO261759:GPO261773 GZK261759:GZK261773 HJG261759:HJG261773 HTC261759:HTC261773 ICY261759:ICY261773 IMU261759:IMU261773 IWQ261759:IWQ261773 JGM261759:JGM261773 JQI261759:JQI261773 KAE261759:KAE261773 KKA261759:KKA261773 KTW261759:KTW261773 LDS261759:LDS261773 LNO261759:LNO261773 LXK261759:LXK261773 MHG261759:MHG261773 MRC261759:MRC261773 NAY261759:NAY261773 NKU261759:NKU261773 NUQ261759:NUQ261773 OEM261759:OEM261773 OOI261759:OOI261773 OYE261759:OYE261773 PIA261759:PIA261773 PRW261759:PRW261773 QBS261759:QBS261773 QLO261759:QLO261773 QVK261759:QVK261773 RFG261759:RFG261773 RPC261759:RPC261773 RYY261759:RYY261773 SIU261759:SIU261773 SSQ261759:SSQ261773 TCM261759:TCM261773 TMI261759:TMI261773 TWE261759:TWE261773 UGA261759:UGA261773 UPW261759:UPW261773 UZS261759:UZS261773 VJO261759:VJO261773 VTK261759:VTK261773 WDG261759:WDG261773 WNC261759:WNC261773 WWY261759:WWY261773 AQ327295:AQ327309 KM327295:KM327309 UI327295:UI327309 AEE327295:AEE327309 AOA327295:AOA327309 AXW327295:AXW327309 BHS327295:BHS327309 BRO327295:BRO327309 CBK327295:CBK327309 CLG327295:CLG327309 CVC327295:CVC327309 DEY327295:DEY327309 DOU327295:DOU327309 DYQ327295:DYQ327309 EIM327295:EIM327309 ESI327295:ESI327309 FCE327295:FCE327309 FMA327295:FMA327309 FVW327295:FVW327309 GFS327295:GFS327309 GPO327295:GPO327309 GZK327295:GZK327309 HJG327295:HJG327309 HTC327295:HTC327309 ICY327295:ICY327309 IMU327295:IMU327309 IWQ327295:IWQ327309 JGM327295:JGM327309 JQI327295:JQI327309 KAE327295:KAE327309 KKA327295:KKA327309 KTW327295:KTW327309 LDS327295:LDS327309 LNO327295:LNO327309 LXK327295:LXK327309 MHG327295:MHG327309 MRC327295:MRC327309 NAY327295:NAY327309 NKU327295:NKU327309 NUQ327295:NUQ327309 OEM327295:OEM327309 OOI327295:OOI327309 OYE327295:OYE327309 PIA327295:PIA327309 PRW327295:PRW327309 QBS327295:QBS327309 QLO327295:QLO327309 QVK327295:QVK327309 RFG327295:RFG327309 RPC327295:RPC327309 RYY327295:RYY327309 SIU327295:SIU327309 SSQ327295:SSQ327309 TCM327295:TCM327309 TMI327295:TMI327309 TWE327295:TWE327309 UGA327295:UGA327309 UPW327295:UPW327309 UZS327295:UZS327309 VJO327295:VJO327309 VTK327295:VTK327309 WDG327295:WDG327309 WNC327295:WNC327309 WWY327295:WWY327309 AQ392831:AQ392845 KM392831:KM392845 UI392831:UI392845 AEE392831:AEE392845 AOA392831:AOA392845 AXW392831:AXW392845 BHS392831:BHS392845 BRO392831:BRO392845 CBK392831:CBK392845 CLG392831:CLG392845 CVC392831:CVC392845 DEY392831:DEY392845 DOU392831:DOU392845 DYQ392831:DYQ392845 EIM392831:EIM392845 ESI392831:ESI392845 FCE392831:FCE392845 FMA392831:FMA392845 FVW392831:FVW392845 GFS392831:GFS392845 GPO392831:GPO392845 GZK392831:GZK392845 HJG392831:HJG392845 HTC392831:HTC392845 ICY392831:ICY392845 IMU392831:IMU392845 IWQ392831:IWQ392845 JGM392831:JGM392845 JQI392831:JQI392845 KAE392831:KAE392845 KKA392831:KKA392845 KTW392831:KTW392845 LDS392831:LDS392845 LNO392831:LNO392845 LXK392831:LXK392845 MHG392831:MHG392845 MRC392831:MRC392845 NAY392831:NAY392845 NKU392831:NKU392845 NUQ392831:NUQ392845 OEM392831:OEM392845 OOI392831:OOI392845 OYE392831:OYE392845 PIA392831:PIA392845 PRW392831:PRW392845 QBS392831:QBS392845 QLO392831:QLO392845 QVK392831:QVK392845 RFG392831:RFG392845 RPC392831:RPC392845 RYY392831:RYY392845 SIU392831:SIU392845 SSQ392831:SSQ392845 TCM392831:TCM392845 TMI392831:TMI392845 TWE392831:TWE392845 UGA392831:UGA392845 UPW392831:UPW392845 UZS392831:UZS392845 VJO392831:VJO392845 VTK392831:VTK392845 WDG392831:WDG392845 WNC392831:WNC392845 WWY392831:WWY392845 AQ458367:AQ458381 KM458367:KM458381 UI458367:UI458381 AEE458367:AEE458381 AOA458367:AOA458381 AXW458367:AXW458381 BHS458367:BHS458381 BRO458367:BRO458381 CBK458367:CBK458381 CLG458367:CLG458381 CVC458367:CVC458381 DEY458367:DEY458381 DOU458367:DOU458381 DYQ458367:DYQ458381 EIM458367:EIM458381 ESI458367:ESI458381 FCE458367:FCE458381 FMA458367:FMA458381 FVW458367:FVW458381 GFS458367:GFS458381 GPO458367:GPO458381 GZK458367:GZK458381 HJG458367:HJG458381 HTC458367:HTC458381 ICY458367:ICY458381 IMU458367:IMU458381 IWQ458367:IWQ458381 JGM458367:JGM458381 JQI458367:JQI458381 KAE458367:KAE458381 KKA458367:KKA458381 KTW458367:KTW458381 LDS458367:LDS458381 LNO458367:LNO458381 LXK458367:LXK458381 MHG458367:MHG458381 MRC458367:MRC458381 NAY458367:NAY458381 NKU458367:NKU458381 NUQ458367:NUQ458381 OEM458367:OEM458381 OOI458367:OOI458381 OYE458367:OYE458381 PIA458367:PIA458381 PRW458367:PRW458381 QBS458367:QBS458381 QLO458367:QLO458381 QVK458367:QVK458381 RFG458367:RFG458381 RPC458367:RPC458381 RYY458367:RYY458381 SIU458367:SIU458381 SSQ458367:SSQ458381 TCM458367:TCM458381 TMI458367:TMI458381 TWE458367:TWE458381 UGA458367:UGA458381 UPW458367:UPW458381 UZS458367:UZS458381 VJO458367:VJO458381 VTK458367:VTK458381 WDG458367:WDG458381 WNC458367:WNC458381 WWY458367:WWY458381 AQ523903:AQ523917 KM523903:KM523917 UI523903:UI523917 AEE523903:AEE523917 AOA523903:AOA523917 AXW523903:AXW523917 BHS523903:BHS523917 BRO523903:BRO523917 CBK523903:CBK523917 CLG523903:CLG523917 CVC523903:CVC523917 DEY523903:DEY523917 DOU523903:DOU523917 DYQ523903:DYQ523917 EIM523903:EIM523917 ESI523903:ESI523917 FCE523903:FCE523917 FMA523903:FMA523917 FVW523903:FVW523917 GFS523903:GFS523917 GPO523903:GPO523917 GZK523903:GZK523917 HJG523903:HJG523917 HTC523903:HTC523917 ICY523903:ICY523917 IMU523903:IMU523917 IWQ523903:IWQ523917 JGM523903:JGM523917 JQI523903:JQI523917 KAE523903:KAE523917 KKA523903:KKA523917 KTW523903:KTW523917 LDS523903:LDS523917 LNO523903:LNO523917 LXK523903:LXK523917 MHG523903:MHG523917 MRC523903:MRC523917 NAY523903:NAY523917 NKU523903:NKU523917 NUQ523903:NUQ523917 OEM523903:OEM523917 OOI523903:OOI523917 OYE523903:OYE523917 PIA523903:PIA523917 PRW523903:PRW523917 QBS523903:QBS523917 QLO523903:QLO523917 QVK523903:QVK523917 RFG523903:RFG523917 RPC523903:RPC523917 RYY523903:RYY523917 SIU523903:SIU523917 SSQ523903:SSQ523917 TCM523903:TCM523917 TMI523903:TMI523917 TWE523903:TWE523917 UGA523903:UGA523917 UPW523903:UPW523917 UZS523903:UZS523917 VJO523903:VJO523917 VTK523903:VTK523917 WDG523903:WDG523917 WNC523903:WNC523917 WWY523903:WWY523917 AQ589439:AQ589453 KM589439:KM589453 UI589439:UI589453 AEE589439:AEE589453 AOA589439:AOA589453 AXW589439:AXW589453 BHS589439:BHS589453 BRO589439:BRO589453 CBK589439:CBK589453 CLG589439:CLG589453 CVC589439:CVC589453 DEY589439:DEY589453 DOU589439:DOU589453 DYQ589439:DYQ589453 EIM589439:EIM589453 ESI589439:ESI589453 FCE589439:FCE589453 FMA589439:FMA589453 FVW589439:FVW589453 GFS589439:GFS589453 GPO589439:GPO589453 GZK589439:GZK589453 HJG589439:HJG589453 HTC589439:HTC589453 ICY589439:ICY589453 IMU589439:IMU589453 IWQ589439:IWQ589453 JGM589439:JGM589453 JQI589439:JQI589453 KAE589439:KAE589453 KKA589439:KKA589453 KTW589439:KTW589453 LDS589439:LDS589453 LNO589439:LNO589453 LXK589439:LXK589453 MHG589439:MHG589453 MRC589439:MRC589453 NAY589439:NAY589453 NKU589439:NKU589453 NUQ589439:NUQ589453 OEM589439:OEM589453 OOI589439:OOI589453 OYE589439:OYE589453 PIA589439:PIA589453 PRW589439:PRW589453 QBS589439:QBS589453 QLO589439:QLO589453 QVK589439:QVK589453 RFG589439:RFG589453 RPC589439:RPC589453 RYY589439:RYY589453 SIU589439:SIU589453 SSQ589439:SSQ589453 TCM589439:TCM589453 TMI589439:TMI589453 TWE589439:TWE589453 UGA589439:UGA589453 UPW589439:UPW589453 UZS589439:UZS589453 VJO589439:VJO589453 VTK589439:VTK589453 WDG589439:WDG589453 WNC589439:WNC589453 WWY589439:WWY589453 AQ654975:AQ654989 KM654975:KM654989 UI654975:UI654989 AEE654975:AEE654989 AOA654975:AOA654989 AXW654975:AXW654989 BHS654975:BHS654989 BRO654975:BRO654989 CBK654975:CBK654989 CLG654975:CLG654989 CVC654975:CVC654989 DEY654975:DEY654989 DOU654975:DOU654989 DYQ654975:DYQ654989 EIM654975:EIM654989 ESI654975:ESI654989 FCE654975:FCE654989 FMA654975:FMA654989 FVW654975:FVW654989 GFS654975:GFS654989 GPO654975:GPO654989 GZK654975:GZK654989 HJG654975:HJG654989 HTC654975:HTC654989 ICY654975:ICY654989 IMU654975:IMU654989 IWQ654975:IWQ654989 JGM654975:JGM654989 JQI654975:JQI654989 KAE654975:KAE654989 KKA654975:KKA654989 KTW654975:KTW654989 LDS654975:LDS654989 LNO654975:LNO654989 LXK654975:LXK654989 MHG654975:MHG654989 MRC654975:MRC654989 NAY654975:NAY654989 NKU654975:NKU654989 NUQ654975:NUQ654989 OEM654975:OEM654989 OOI654975:OOI654989 OYE654975:OYE654989 PIA654975:PIA654989 PRW654975:PRW654989 QBS654975:QBS654989 QLO654975:QLO654989 QVK654975:QVK654989 RFG654975:RFG654989 RPC654975:RPC654989 RYY654975:RYY654989 SIU654975:SIU654989 SSQ654975:SSQ654989 TCM654975:TCM654989 TMI654975:TMI654989 TWE654975:TWE654989 UGA654975:UGA654989 UPW654975:UPW654989 UZS654975:UZS654989 VJO654975:VJO654989 VTK654975:VTK654989 WDG654975:WDG654989 WNC654975:WNC654989 WWY654975:WWY654989 AQ720511:AQ720525 KM720511:KM720525 UI720511:UI720525 AEE720511:AEE720525 AOA720511:AOA720525 AXW720511:AXW720525 BHS720511:BHS720525 BRO720511:BRO720525 CBK720511:CBK720525 CLG720511:CLG720525 CVC720511:CVC720525 DEY720511:DEY720525 DOU720511:DOU720525 DYQ720511:DYQ720525 EIM720511:EIM720525 ESI720511:ESI720525 FCE720511:FCE720525 FMA720511:FMA720525 FVW720511:FVW720525 GFS720511:GFS720525 GPO720511:GPO720525 GZK720511:GZK720525 HJG720511:HJG720525 HTC720511:HTC720525 ICY720511:ICY720525 IMU720511:IMU720525 IWQ720511:IWQ720525 JGM720511:JGM720525 JQI720511:JQI720525 KAE720511:KAE720525 KKA720511:KKA720525 KTW720511:KTW720525 LDS720511:LDS720525 LNO720511:LNO720525 LXK720511:LXK720525 MHG720511:MHG720525 MRC720511:MRC720525 NAY720511:NAY720525 NKU720511:NKU720525 NUQ720511:NUQ720525 OEM720511:OEM720525 OOI720511:OOI720525 OYE720511:OYE720525 PIA720511:PIA720525 PRW720511:PRW720525 QBS720511:QBS720525 QLO720511:QLO720525 QVK720511:QVK720525 RFG720511:RFG720525 RPC720511:RPC720525 RYY720511:RYY720525 SIU720511:SIU720525 SSQ720511:SSQ720525 TCM720511:TCM720525 TMI720511:TMI720525 TWE720511:TWE720525 UGA720511:UGA720525 UPW720511:UPW720525 UZS720511:UZS720525 VJO720511:VJO720525 VTK720511:VTK720525 WDG720511:WDG720525 WNC720511:WNC720525 WWY720511:WWY720525 AQ786047:AQ786061 KM786047:KM786061 UI786047:UI786061 AEE786047:AEE786061 AOA786047:AOA786061 AXW786047:AXW786061 BHS786047:BHS786061 BRO786047:BRO786061 CBK786047:CBK786061 CLG786047:CLG786061 CVC786047:CVC786061 DEY786047:DEY786061 DOU786047:DOU786061 DYQ786047:DYQ786061 EIM786047:EIM786061 ESI786047:ESI786061 FCE786047:FCE786061 FMA786047:FMA786061 FVW786047:FVW786061 GFS786047:GFS786061 GPO786047:GPO786061 GZK786047:GZK786061 HJG786047:HJG786061 HTC786047:HTC786061 ICY786047:ICY786061 IMU786047:IMU786061 IWQ786047:IWQ786061 JGM786047:JGM786061 JQI786047:JQI786061 KAE786047:KAE786061 KKA786047:KKA786061 KTW786047:KTW786061 LDS786047:LDS786061 LNO786047:LNO786061 LXK786047:LXK786061 MHG786047:MHG786061 MRC786047:MRC786061 NAY786047:NAY786061 NKU786047:NKU786061 NUQ786047:NUQ786061 OEM786047:OEM786061 OOI786047:OOI786061 OYE786047:OYE786061 PIA786047:PIA786061 PRW786047:PRW786061 QBS786047:QBS786061 QLO786047:QLO786061 QVK786047:QVK786061 RFG786047:RFG786061 RPC786047:RPC786061 RYY786047:RYY786061 SIU786047:SIU786061 SSQ786047:SSQ786061 TCM786047:TCM786061 TMI786047:TMI786061 TWE786047:TWE786061 UGA786047:UGA786061 UPW786047:UPW786061 UZS786047:UZS786061 VJO786047:VJO786061 VTK786047:VTK786061 WDG786047:WDG786061 WNC786047:WNC786061 WWY786047:WWY786061 AQ851583:AQ851597 KM851583:KM851597 UI851583:UI851597 AEE851583:AEE851597 AOA851583:AOA851597 AXW851583:AXW851597 BHS851583:BHS851597 BRO851583:BRO851597 CBK851583:CBK851597 CLG851583:CLG851597 CVC851583:CVC851597 DEY851583:DEY851597 DOU851583:DOU851597 DYQ851583:DYQ851597 EIM851583:EIM851597 ESI851583:ESI851597 FCE851583:FCE851597 FMA851583:FMA851597 FVW851583:FVW851597 GFS851583:GFS851597 GPO851583:GPO851597 GZK851583:GZK851597 HJG851583:HJG851597 HTC851583:HTC851597 ICY851583:ICY851597 IMU851583:IMU851597 IWQ851583:IWQ851597 JGM851583:JGM851597 JQI851583:JQI851597 KAE851583:KAE851597 KKA851583:KKA851597 KTW851583:KTW851597 LDS851583:LDS851597 LNO851583:LNO851597 LXK851583:LXK851597 MHG851583:MHG851597 MRC851583:MRC851597 NAY851583:NAY851597 NKU851583:NKU851597 NUQ851583:NUQ851597 OEM851583:OEM851597 OOI851583:OOI851597 OYE851583:OYE851597 PIA851583:PIA851597 PRW851583:PRW851597 QBS851583:QBS851597 QLO851583:QLO851597 QVK851583:QVK851597 RFG851583:RFG851597 RPC851583:RPC851597 RYY851583:RYY851597 SIU851583:SIU851597 SSQ851583:SSQ851597 TCM851583:TCM851597 TMI851583:TMI851597 TWE851583:TWE851597 UGA851583:UGA851597 UPW851583:UPW851597 UZS851583:UZS851597 VJO851583:VJO851597 VTK851583:VTK851597 WDG851583:WDG851597 WNC851583:WNC851597 WWY851583:WWY851597 AQ917119:AQ917133 KM917119:KM917133 UI917119:UI917133 AEE917119:AEE917133 AOA917119:AOA917133 AXW917119:AXW917133 BHS917119:BHS917133 BRO917119:BRO917133 CBK917119:CBK917133 CLG917119:CLG917133 CVC917119:CVC917133 DEY917119:DEY917133 DOU917119:DOU917133 DYQ917119:DYQ917133 EIM917119:EIM917133 ESI917119:ESI917133 FCE917119:FCE917133 FMA917119:FMA917133 FVW917119:FVW917133 GFS917119:GFS917133 GPO917119:GPO917133 GZK917119:GZK917133 HJG917119:HJG917133 HTC917119:HTC917133 ICY917119:ICY917133 IMU917119:IMU917133 IWQ917119:IWQ917133 JGM917119:JGM917133 JQI917119:JQI917133 KAE917119:KAE917133 KKA917119:KKA917133 KTW917119:KTW917133 LDS917119:LDS917133 LNO917119:LNO917133 LXK917119:LXK917133 MHG917119:MHG917133 MRC917119:MRC917133 NAY917119:NAY917133 NKU917119:NKU917133 NUQ917119:NUQ917133 OEM917119:OEM917133 OOI917119:OOI917133 OYE917119:OYE917133 PIA917119:PIA917133 PRW917119:PRW917133 QBS917119:QBS917133 QLO917119:QLO917133 QVK917119:QVK917133 RFG917119:RFG917133 RPC917119:RPC917133 RYY917119:RYY917133 SIU917119:SIU917133 SSQ917119:SSQ917133 TCM917119:TCM917133 TMI917119:TMI917133 TWE917119:TWE917133 UGA917119:UGA917133 UPW917119:UPW917133 UZS917119:UZS917133 VJO917119:VJO917133 VTK917119:VTK917133 WDG917119:WDG917133 WNC917119:WNC917133 WWY917119:WWY917133 AQ982655:AQ982669 KM982655:KM982669 UI982655:UI982669 AEE982655:AEE982669 AOA982655:AOA982669 AXW982655:AXW982669 BHS982655:BHS982669 BRO982655:BRO982669 CBK982655:CBK982669 CLG982655:CLG982669 CVC982655:CVC982669 DEY982655:DEY982669 DOU982655:DOU982669 DYQ982655:DYQ982669 EIM982655:EIM982669 ESI982655:ESI982669 FCE982655:FCE982669 FMA982655:FMA982669 FVW982655:FVW982669 GFS982655:GFS982669 GPO982655:GPO982669 GZK982655:GZK982669 HJG982655:HJG982669 HTC982655:HTC982669 ICY982655:ICY982669 IMU982655:IMU982669 IWQ982655:IWQ982669 JGM982655:JGM982669 JQI982655:JQI982669 KAE982655:KAE982669 KKA982655:KKA982669 KTW982655:KTW982669 LDS982655:LDS982669 LNO982655:LNO982669 LXK982655:LXK982669 MHG982655:MHG982669 MRC982655:MRC982669 NAY982655:NAY982669 NKU982655:NKU982669 NUQ982655:NUQ982669 OEM982655:OEM982669 OOI982655:OOI982669 OYE982655:OYE982669 PIA982655:PIA982669 PRW982655:PRW982669 QBS982655:QBS982669 QLO982655:QLO982669 QVK982655:QVK982669 RFG982655:RFG982669 RPC982655:RPC982669 RYY982655:RYY982669 SIU982655:SIU982669 SSQ982655:SSQ982669 TCM982655:TCM982669 TMI982655:TMI982669 TWE982655:TWE982669 UGA982655:UGA982669 UPW982655:UPW982669 UZS982655:UZS982669 VJO982655:VJO982669 VTK982655:VTK982669 WDG982655:WDG982669 WNC982655:WNC982669 WWY982655:WWY982669" xr:uid="{00000000-0002-0000-0600-000003000000}">
      <formula1>"Muy Alto, Alto, Medio, Bajo"</formula1>
    </dataValidation>
    <dataValidation type="list" allowBlank="1" showInputMessage="1" showErrorMessage="1" sqref="WWX982666:WWX982669 WNB982666:WNB982669 WDF982666:WDF982669 VTJ982666:VTJ982669 VJN982666:VJN982669 UZR982666:UZR982669 UPV982666:UPV982669 UFZ982666:UFZ982669 TWD982666:TWD982669 TMH982666:TMH982669 TCL982666:TCL982669 SSP982666:SSP982669 SIT982666:SIT982669 RYX982666:RYX982669 RPB982666:RPB982669 RFF982666:RFF982669 QVJ982666:QVJ982669 QLN982666:QLN982669 QBR982666:QBR982669 PRV982666:PRV982669 PHZ982666:PHZ982669 OYD982666:OYD982669 OOH982666:OOH982669 OEL982666:OEL982669 NUP982666:NUP982669 NKT982666:NKT982669 NAX982666:NAX982669 MRB982666:MRB982669 MHF982666:MHF982669 LXJ982666:LXJ982669 LNN982666:LNN982669 LDR982666:LDR982669 KTV982666:KTV982669 KJZ982666:KJZ982669 KAD982666:KAD982669 JQH982666:JQH982669 JGL982666:JGL982669 IWP982666:IWP982669 IMT982666:IMT982669 ICX982666:ICX982669 HTB982666:HTB982669 HJF982666:HJF982669 GZJ982666:GZJ982669 GPN982666:GPN982669 GFR982666:GFR982669 FVV982666:FVV982669 FLZ982666:FLZ982669 FCD982666:FCD982669 ESH982666:ESH982669 EIL982666:EIL982669 DYP982666:DYP982669 DOT982666:DOT982669 DEX982666:DEX982669 CVB982666:CVB982669 CLF982666:CLF982669 CBJ982666:CBJ982669 BRN982666:BRN982669 BHR982666:BHR982669 AXV982666:AXV982669 ANZ982666:ANZ982669 AED982666:AED982669 UH982666:UH982669 KL982666:KL982669 AP982666:AP982669 WWX917130:WWX917133 WNB917130:WNB917133 WDF917130:WDF917133 VTJ917130:VTJ917133 VJN917130:VJN917133 UZR917130:UZR917133 UPV917130:UPV917133 UFZ917130:UFZ917133 TWD917130:TWD917133 TMH917130:TMH917133 TCL917130:TCL917133 SSP917130:SSP917133 SIT917130:SIT917133 RYX917130:RYX917133 RPB917130:RPB917133 RFF917130:RFF917133 QVJ917130:QVJ917133 QLN917130:QLN917133 QBR917130:QBR917133 PRV917130:PRV917133 PHZ917130:PHZ917133 OYD917130:OYD917133 OOH917130:OOH917133 OEL917130:OEL917133 NUP917130:NUP917133 NKT917130:NKT917133 NAX917130:NAX917133 MRB917130:MRB917133 MHF917130:MHF917133 LXJ917130:LXJ917133 LNN917130:LNN917133 LDR917130:LDR917133 KTV917130:KTV917133 KJZ917130:KJZ917133 KAD917130:KAD917133 JQH917130:JQH917133 JGL917130:JGL917133 IWP917130:IWP917133 IMT917130:IMT917133 ICX917130:ICX917133 HTB917130:HTB917133 HJF917130:HJF917133 GZJ917130:GZJ917133 GPN917130:GPN917133 GFR917130:GFR917133 FVV917130:FVV917133 FLZ917130:FLZ917133 FCD917130:FCD917133 ESH917130:ESH917133 EIL917130:EIL917133 DYP917130:DYP917133 DOT917130:DOT917133 DEX917130:DEX917133 CVB917130:CVB917133 CLF917130:CLF917133 CBJ917130:CBJ917133 BRN917130:BRN917133 BHR917130:BHR917133 AXV917130:AXV917133 ANZ917130:ANZ917133 AED917130:AED917133 UH917130:UH917133 KL917130:KL917133 AP917130:AP917133 WWX851594:WWX851597 WNB851594:WNB851597 WDF851594:WDF851597 VTJ851594:VTJ851597 VJN851594:VJN851597 UZR851594:UZR851597 UPV851594:UPV851597 UFZ851594:UFZ851597 TWD851594:TWD851597 TMH851594:TMH851597 TCL851594:TCL851597 SSP851594:SSP851597 SIT851594:SIT851597 RYX851594:RYX851597 RPB851594:RPB851597 RFF851594:RFF851597 QVJ851594:QVJ851597 QLN851594:QLN851597 QBR851594:QBR851597 PRV851594:PRV851597 PHZ851594:PHZ851597 OYD851594:OYD851597 OOH851594:OOH851597 OEL851594:OEL851597 NUP851594:NUP851597 NKT851594:NKT851597 NAX851594:NAX851597 MRB851594:MRB851597 MHF851594:MHF851597 LXJ851594:LXJ851597 LNN851594:LNN851597 LDR851594:LDR851597 KTV851594:KTV851597 KJZ851594:KJZ851597 KAD851594:KAD851597 JQH851594:JQH851597 JGL851594:JGL851597 IWP851594:IWP851597 IMT851594:IMT851597 ICX851594:ICX851597 HTB851594:HTB851597 HJF851594:HJF851597 GZJ851594:GZJ851597 GPN851594:GPN851597 GFR851594:GFR851597 FVV851594:FVV851597 FLZ851594:FLZ851597 FCD851594:FCD851597 ESH851594:ESH851597 EIL851594:EIL851597 DYP851594:DYP851597 DOT851594:DOT851597 DEX851594:DEX851597 CVB851594:CVB851597 CLF851594:CLF851597 CBJ851594:CBJ851597 BRN851594:BRN851597 BHR851594:BHR851597 AXV851594:AXV851597 ANZ851594:ANZ851597 AED851594:AED851597 UH851594:UH851597 KL851594:KL851597 AP851594:AP851597 WWX786058:WWX786061 WNB786058:WNB786061 WDF786058:WDF786061 VTJ786058:VTJ786061 VJN786058:VJN786061 UZR786058:UZR786061 UPV786058:UPV786061 UFZ786058:UFZ786061 TWD786058:TWD786061 TMH786058:TMH786061 TCL786058:TCL786061 SSP786058:SSP786061 SIT786058:SIT786061 RYX786058:RYX786061 RPB786058:RPB786061 RFF786058:RFF786061 QVJ786058:QVJ786061 QLN786058:QLN786061 QBR786058:QBR786061 PRV786058:PRV786061 PHZ786058:PHZ786061 OYD786058:OYD786061 OOH786058:OOH786061 OEL786058:OEL786061 NUP786058:NUP786061 NKT786058:NKT786061 NAX786058:NAX786061 MRB786058:MRB786061 MHF786058:MHF786061 LXJ786058:LXJ786061 LNN786058:LNN786061 LDR786058:LDR786061 KTV786058:KTV786061 KJZ786058:KJZ786061 KAD786058:KAD786061 JQH786058:JQH786061 JGL786058:JGL786061 IWP786058:IWP786061 IMT786058:IMT786061 ICX786058:ICX786061 HTB786058:HTB786061 HJF786058:HJF786061 GZJ786058:GZJ786061 GPN786058:GPN786061 GFR786058:GFR786061 FVV786058:FVV786061 FLZ786058:FLZ786061 FCD786058:FCD786061 ESH786058:ESH786061 EIL786058:EIL786061 DYP786058:DYP786061 DOT786058:DOT786061 DEX786058:DEX786061 CVB786058:CVB786061 CLF786058:CLF786061 CBJ786058:CBJ786061 BRN786058:BRN786061 BHR786058:BHR786061 AXV786058:AXV786061 ANZ786058:ANZ786061 AED786058:AED786061 UH786058:UH786061 KL786058:KL786061 AP786058:AP786061 WWX720522:WWX720525 WNB720522:WNB720525 WDF720522:WDF720525 VTJ720522:VTJ720525 VJN720522:VJN720525 UZR720522:UZR720525 UPV720522:UPV720525 UFZ720522:UFZ720525 TWD720522:TWD720525 TMH720522:TMH720525 TCL720522:TCL720525 SSP720522:SSP720525 SIT720522:SIT720525 RYX720522:RYX720525 RPB720522:RPB720525 RFF720522:RFF720525 QVJ720522:QVJ720525 QLN720522:QLN720525 QBR720522:QBR720525 PRV720522:PRV720525 PHZ720522:PHZ720525 OYD720522:OYD720525 OOH720522:OOH720525 OEL720522:OEL720525 NUP720522:NUP720525 NKT720522:NKT720525 NAX720522:NAX720525 MRB720522:MRB720525 MHF720522:MHF720525 LXJ720522:LXJ720525 LNN720522:LNN720525 LDR720522:LDR720525 KTV720522:KTV720525 KJZ720522:KJZ720525 KAD720522:KAD720525 JQH720522:JQH720525 JGL720522:JGL720525 IWP720522:IWP720525 IMT720522:IMT720525 ICX720522:ICX720525 HTB720522:HTB720525 HJF720522:HJF720525 GZJ720522:GZJ720525 GPN720522:GPN720525 GFR720522:GFR720525 FVV720522:FVV720525 FLZ720522:FLZ720525 FCD720522:FCD720525 ESH720522:ESH720525 EIL720522:EIL720525 DYP720522:DYP720525 DOT720522:DOT720525 DEX720522:DEX720525 CVB720522:CVB720525 CLF720522:CLF720525 CBJ720522:CBJ720525 BRN720522:BRN720525 BHR720522:BHR720525 AXV720522:AXV720525 ANZ720522:ANZ720525 AED720522:AED720525 UH720522:UH720525 KL720522:KL720525 AP720522:AP720525 WWX654986:WWX654989 WNB654986:WNB654989 WDF654986:WDF654989 VTJ654986:VTJ654989 VJN654986:VJN654989 UZR654986:UZR654989 UPV654986:UPV654989 UFZ654986:UFZ654989 TWD654986:TWD654989 TMH654986:TMH654989 TCL654986:TCL654989 SSP654986:SSP654989 SIT654986:SIT654989 RYX654986:RYX654989 RPB654986:RPB654989 RFF654986:RFF654989 QVJ654986:QVJ654989 QLN654986:QLN654989 QBR654986:QBR654989 PRV654986:PRV654989 PHZ654986:PHZ654989 OYD654986:OYD654989 OOH654986:OOH654989 OEL654986:OEL654989 NUP654986:NUP654989 NKT654986:NKT654989 NAX654986:NAX654989 MRB654986:MRB654989 MHF654986:MHF654989 LXJ654986:LXJ654989 LNN654986:LNN654989 LDR654986:LDR654989 KTV654986:KTV654989 KJZ654986:KJZ654989 KAD654986:KAD654989 JQH654986:JQH654989 JGL654986:JGL654989 IWP654986:IWP654989 IMT654986:IMT654989 ICX654986:ICX654989 HTB654986:HTB654989 HJF654986:HJF654989 GZJ654986:GZJ654989 GPN654986:GPN654989 GFR654986:GFR654989 FVV654986:FVV654989 FLZ654986:FLZ654989 FCD654986:FCD654989 ESH654986:ESH654989 EIL654986:EIL654989 DYP654986:DYP654989 DOT654986:DOT654989 DEX654986:DEX654989 CVB654986:CVB654989 CLF654986:CLF654989 CBJ654986:CBJ654989 BRN654986:BRN654989 BHR654986:BHR654989 AXV654986:AXV654989 ANZ654986:ANZ654989 AED654986:AED654989 UH654986:UH654989 KL654986:KL654989 AP654986:AP654989 WWX589450:WWX589453 WNB589450:WNB589453 WDF589450:WDF589453 VTJ589450:VTJ589453 VJN589450:VJN589453 UZR589450:UZR589453 UPV589450:UPV589453 UFZ589450:UFZ589453 TWD589450:TWD589453 TMH589450:TMH589453 TCL589450:TCL589453 SSP589450:SSP589453 SIT589450:SIT589453 RYX589450:RYX589453 RPB589450:RPB589453 RFF589450:RFF589453 QVJ589450:QVJ589453 QLN589450:QLN589453 QBR589450:QBR589453 PRV589450:PRV589453 PHZ589450:PHZ589453 OYD589450:OYD589453 OOH589450:OOH589453 OEL589450:OEL589453 NUP589450:NUP589453 NKT589450:NKT589453 NAX589450:NAX589453 MRB589450:MRB589453 MHF589450:MHF589453 LXJ589450:LXJ589453 LNN589450:LNN589453 LDR589450:LDR589453 KTV589450:KTV589453 KJZ589450:KJZ589453 KAD589450:KAD589453 JQH589450:JQH589453 JGL589450:JGL589453 IWP589450:IWP589453 IMT589450:IMT589453 ICX589450:ICX589453 HTB589450:HTB589453 HJF589450:HJF589453 GZJ589450:GZJ589453 GPN589450:GPN589453 GFR589450:GFR589453 FVV589450:FVV589453 FLZ589450:FLZ589453 FCD589450:FCD589453 ESH589450:ESH589453 EIL589450:EIL589453 DYP589450:DYP589453 DOT589450:DOT589453 DEX589450:DEX589453 CVB589450:CVB589453 CLF589450:CLF589453 CBJ589450:CBJ589453 BRN589450:BRN589453 BHR589450:BHR589453 AXV589450:AXV589453 ANZ589450:ANZ589453 AED589450:AED589453 UH589450:UH589453 KL589450:KL589453 AP589450:AP589453 WWX523914:WWX523917 WNB523914:WNB523917 WDF523914:WDF523917 VTJ523914:VTJ523917 VJN523914:VJN523917 UZR523914:UZR523917 UPV523914:UPV523917 UFZ523914:UFZ523917 TWD523914:TWD523917 TMH523914:TMH523917 TCL523914:TCL523917 SSP523914:SSP523917 SIT523914:SIT523917 RYX523914:RYX523917 RPB523914:RPB523917 RFF523914:RFF523917 QVJ523914:QVJ523917 QLN523914:QLN523917 QBR523914:QBR523917 PRV523914:PRV523917 PHZ523914:PHZ523917 OYD523914:OYD523917 OOH523914:OOH523917 OEL523914:OEL523917 NUP523914:NUP523917 NKT523914:NKT523917 NAX523914:NAX523917 MRB523914:MRB523917 MHF523914:MHF523917 LXJ523914:LXJ523917 LNN523914:LNN523917 LDR523914:LDR523917 KTV523914:KTV523917 KJZ523914:KJZ523917 KAD523914:KAD523917 JQH523914:JQH523917 JGL523914:JGL523917 IWP523914:IWP523917 IMT523914:IMT523917 ICX523914:ICX523917 HTB523914:HTB523917 HJF523914:HJF523917 GZJ523914:GZJ523917 GPN523914:GPN523917 GFR523914:GFR523917 FVV523914:FVV523917 FLZ523914:FLZ523917 FCD523914:FCD523917 ESH523914:ESH523917 EIL523914:EIL523917 DYP523914:DYP523917 DOT523914:DOT523917 DEX523914:DEX523917 CVB523914:CVB523917 CLF523914:CLF523917 CBJ523914:CBJ523917 BRN523914:BRN523917 BHR523914:BHR523917 AXV523914:AXV523917 ANZ523914:ANZ523917 AED523914:AED523917 UH523914:UH523917 KL523914:KL523917 AP523914:AP523917 WWX458378:WWX458381 WNB458378:WNB458381 WDF458378:WDF458381 VTJ458378:VTJ458381 VJN458378:VJN458381 UZR458378:UZR458381 UPV458378:UPV458381 UFZ458378:UFZ458381 TWD458378:TWD458381 TMH458378:TMH458381 TCL458378:TCL458381 SSP458378:SSP458381 SIT458378:SIT458381 RYX458378:RYX458381 RPB458378:RPB458381 RFF458378:RFF458381 QVJ458378:QVJ458381 QLN458378:QLN458381 QBR458378:QBR458381 PRV458378:PRV458381 PHZ458378:PHZ458381 OYD458378:OYD458381 OOH458378:OOH458381 OEL458378:OEL458381 NUP458378:NUP458381 NKT458378:NKT458381 NAX458378:NAX458381 MRB458378:MRB458381 MHF458378:MHF458381 LXJ458378:LXJ458381 LNN458378:LNN458381 LDR458378:LDR458381 KTV458378:KTV458381 KJZ458378:KJZ458381 KAD458378:KAD458381 JQH458378:JQH458381 JGL458378:JGL458381 IWP458378:IWP458381 IMT458378:IMT458381 ICX458378:ICX458381 HTB458378:HTB458381 HJF458378:HJF458381 GZJ458378:GZJ458381 GPN458378:GPN458381 GFR458378:GFR458381 FVV458378:FVV458381 FLZ458378:FLZ458381 FCD458378:FCD458381 ESH458378:ESH458381 EIL458378:EIL458381 DYP458378:DYP458381 DOT458378:DOT458381 DEX458378:DEX458381 CVB458378:CVB458381 CLF458378:CLF458381 CBJ458378:CBJ458381 BRN458378:BRN458381 BHR458378:BHR458381 AXV458378:AXV458381 ANZ458378:ANZ458381 AED458378:AED458381 UH458378:UH458381 KL458378:KL458381 AP458378:AP458381 WWX392842:WWX392845 WNB392842:WNB392845 WDF392842:WDF392845 VTJ392842:VTJ392845 VJN392842:VJN392845 UZR392842:UZR392845 UPV392842:UPV392845 UFZ392842:UFZ392845 TWD392842:TWD392845 TMH392842:TMH392845 TCL392842:TCL392845 SSP392842:SSP392845 SIT392842:SIT392845 RYX392842:RYX392845 RPB392842:RPB392845 RFF392842:RFF392845 QVJ392842:QVJ392845 QLN392842:QLN392845 QBR392842:QBR392845 PRV392842:PRV392845 PHZ392842:PHZ392845 OYD392842:OYD392845 OOH392842:OOH392845 OEL392842:OEL392845 NUP392842:NUP392845 NKT392842:NKT392845 NAX392842:NAX392845 MRB392842:MRB392845 MHF392842:MHF392845 LXJ392842:LXJ392845 LNN392842:LNN392845 LDR392842:LDR392845 KTV392842:KTV392845 KJZ392842:KJZ392845 KAD392842:KAD392845 JQH392842:JQH392845 JGL392842:JGL392845 IWP392842:IWP392845 IMT392842:IMT392845 ICX392842:ICX392845 HTB392842:HTB392845 HJF392842:HJF392845 GZJ392842:GZJ392845 GPN392842:GPN392845 GFR392842:GFR392845 FVV392842:FVV392845 FLZ392842:FLZ392845 FCD392842:FCD392845 ESH392842:ESH392845 EIL392842:EIL392845 DYP392842:DYP392845 DOT392842:DOT392845 DEX392842:DEX392845 CVB392842:CVB392845 CLF392842:CLF392845 CBJ392842:CBJ392845 BRN392842:BRN392845 BHR392842:BHR392845 AXV392842:AXV392845 ANZ392842:ANZ392845 AED392842:AED392845 UH392842:UH392845 KL392842:KL392845 AP392842:AP392845 WWX327306:WWX327309 WNB327306:WNB327309 WDF327306:WDF327309 VTJ327306:VTJ327309 VJN327306:VJN327309 UZR327306:UZR327309 UPV327306:UPV327309 UFZ327306:UFZ327309 TWD327306:TWD327309 TMH327306:TMH327309 TCL327306:TCL327309 SSP327306:SSP327309 SIT327306:SIT327309 RYX327306:RYX327309 RPB327306:RPB327309 RFF327306:RFF327309 QVJ327306:QVJ327309 QLN327306:QLN327309 QBR327306:QBR327309 PRV327306:PRV327309 PHZ327306:PHZ327309 OYD327306:OYD327309 OOH327306:OOH327309 OEL327306:OEL327309 NUP327306:NUP327309 NKT327306:NKT327309 NAX327306:NAX327309 MRB327306:MRB327309 MHF327306:MHF327309 LXJ327306:LXJ327309 LNN327306:LNN327309 LDR327306:LDR327309 KTV327306:KTV327309 KJZ327306:KJZ327309 KAD327306:KAD327309 JQH327306:JQH327309 JGL327306:JGL327309 IWP327306:IWP327309 IMT327306:IMT327309 ICX327306:ICX327309 HTB327306:HTB327309 HJF327306:HJF327309 GZJ327306:GZJ327309 GPN327306:GPN327309 GFR327306:GFR327309 FVV327306:FVV327309 FLZ327306:FLZ327309 FCD327306:FCD327309 ESH327306:ESH327309 EIL327306:EIL327309 DYP327306:DYP327309 DOT327306:DOT327309 DEX327306:DEX327309 CVB327306:CVB327309 CLF327306:CLF327309 CBJ327306:CBJ327309 BRN327306:BRN327309 BHR327306:BHR327309 AXV327306:AXV327309 ANZ327306:ANZ327309 AED327306:AED327309 UH327306:UH327309 KL327306:KL327309 AP327306:AP327309 WWX261770:WWX261773 WNB261770:WNB261773 WDF261770:WDF261773 VTJ261770:VTJ261773 VJN261770:VJN261773 UZR261770:UZR261773 UPV261770:UPV261773 UFZ261770:UFZ261773 TWD261770:TWD261773 TMH261770:TMH261773 TCL261770:TCL261773 SSP261770:SSP261773 SIT261770:SIT261773 RYX261770:RYX261773 RPB261770:RPB261773 RFF261770:RFF261773 QVJ261770:QVJ261773 QLN261770:QLN261773 QBR261770:QBR261773 PRV261770:PRV261773 PHZ261770:PHZ261773 OYD261770:OYD261773 OOH261770:OOH261773 OEL261770:OEL261773 NUP261770:NUP261773 NKT261770:NKT261773 NAX261770:NAX261773 MRB261770:MRB261773 MHF261770:MHF261773 LXJ261770:LXJ261773 LNN261770:LNN261773 LDR261770:LDR261773 KTV261770:KTV261773 KJZ261770:KJZ261773 KAD261770:KAD261773 JQH261770:JQH261773 JGL261770:JGL261773 IWP261770:IWP261773 IMT261770:IMT261773 ICX261770:ICX261773 HTB261770:HTB261773 HJF261770:HJF261773 GZJ261770:GZJ261773 GPN261770:GPN261773 GFR261770:GFR261773 FVV261770:FVV261773 FLZ261770:FLZ261773 FCD261770:FCD261773 ESH261770:ESH261773 EIL261770:EIL261773 DYP261770:DYP261773 DOT261770:DOT261773 DEX261770:DEX261773 CVB261770:CVB261773 CLF261770:CLF261773 CBJ261770:CBJ261773 BRN261770:BRN261773 BHR261770:BHR261773 AXV261770:AXV261773 ANZ261770:ANZ261773 AED261770:AED261773 UH261770:UH261773 KL261770:KL261773 AP261770:AP261773 WWX196234:WWX196237 WNB196234:WNB196237 WDF196234:WDF196237 VTJ196234:VTJ196237 VJN196234:VJN196237 UZR196234:UZR196237 UPV196234:UPV196237 UFZ196234:UFZ196237 TWD196234:TWD196237 TMH196234:TMH196237 TCL196234:TCL196237 SSP196234:SSP196237 SIT196234:SIT196237 RYX196234:RYX196237 RPB196234:RPB196237 RFF196234:RFF196237 QVJ196234:QVJ196237 QLN196234:QLN196237 QBR196234:QBR196237 PRV196234:PRV196237 PHZ196234:PHZ196237 OYD196234:OYD196237 OOH196234:OOH196237 OEL196234:OEL196237 NUP196234:NUP196237 NKT196234:NKT196237 NAX196234:NAX196237 MRB196234:MRB196237 MHF196234:MHF196237 LXJ196234:LXJ196237 LNN196234:LNN196237 LDR196234:LDR196237 KTV196234:KTV196237 KJZ196234:KJZ196237 KAD196234:KAD196237 JQH196234:JQH196237 JGL196234:JGL196237 IWP196234:IWP196237 IMT196234:IMT196237 ICX196234:ICX196237 HTB196234:HTB196237 HJF196234:HJF196237 GZJ196234:GZJ196237 GPN196234:GPN196237 GFR196234:GFR196237 FVV196234:FVV196237 FLZ196234:FLZ196237 FCD196234:FCD196237 ESH196234:ESH196237 EIL196234:EIL196237 DYP196234:DYP196237 DOT196234:DOT196237 DEX196234:DEX196237 CVB196234:CVB196237 CLF196234:CLF196237 CBJ196234:CBJ196237 BRN196234:BRN196237 BHR196234:BHR196237 AXV196234:AXV196237 ANZ196234:ANZ196237 AED196234:AED196237 UH196234:UH196237 KL196234:KL196237 AP196234:AP196237 WWX130698:WWX130701 WNB130698:WNB130701 WDF130698:WDF130701 VTJ130698:VTJ130701 VJN130698:VJN130701 UZR130698:UZR130701 UPV130698:UPV130701 UFZ130698:UFZ130701 TWD130698:TWD130701 TMH130698:TMH130701 TCL130698:TCL130701 SSP130698:SSP130701 SIT130698:SIT130701 RYX130698:RYX130701 RPB130698:RPB130701 RFF130698:RFF130701 QVJ130698:QVJ130701 QLN130698:QLN130701 QBR130698:QBR130701 PRV130698:PRV130701 PHZ130698:PHZ130701 OYD130698:OYD130701 OOH130698:OOH130701 OEL130698:OEL130701 NUP130698:NUP130701 NKT130698:NKT130701 NAX130698:NAX130701 MRB130698:MRB130701 MHF130698:MHF130701 LXJ130698:LXJ130701 LNN130698:LNN130701 LDR130698:LDR130701 KTV130698:KTV130701 KJZ130698:KJZ130701 KAD130698:KAD130701 JQH130698:JQH130701 JGL130698:JGL130701 IWP130698:IWP130701 IMT130698:IMT130701 ICX130698:ICX130701 HTB130698:HTB130701 HJF130698:HJF130701 GZJ130698:GZJ130701 GPN130698:GPN130701 GFR130698:GFR130701 FVV130698:FVV130701 FLZ130698:FLZ130701 FCD130698:FCD130701 ESH130698:ESH130701 EIL130698:EIL130701 DYP130698:DYP130701 DOT130698:DOT130701 DEX130698:DEX130701 CVB130698:CVB130701 CLF130698:CLF130701 CBJ130698:CBJ130701 BRN130698:BRN130701 BHR130698:BHR130701 AXV130698:AXV130701 ANZ130698:ANZ130701 AED130698:AED130701 UH130698:UH130701 KL130698:KL130701 AP130698:AP130701 WWX65162:WWX65165 WNB65162:WNB65165 WDF65162:WDF65165 VTJ65162:VTJ65165 VJN65162:VJN65165 UZR65162:UZR65165 UPV65162:UPV65165 UFZ65162:UFZ65165 TWD65162:TWD65165 TMH65162:TMH65165 TCL65162:TCL65165 SSP65162:SSP65165 SIT65162:SIT65165 RYX65162:RYX65165 RPB65162:RPB65165 RFF65162:RFF65165 QVJ65162:QVJ65165 QLN65162:QLN65165 QBR65162:QBR65165 PRV65162:PRV65165 PHZ65162:PHZ65165 OYD65162:OYD65165 OOH65162:OOH65165 OEL65162:OEL65165 NUP65162:NUP65165 NKT65162:NKT65165 NAX65162:NAX65165 MRB65162:MRB65165 MHF65162:MHF65165 LXJ65162:LXJ65165 LNN65162:LNN65165 LDR65162:LDR65165 KTV65162:KTV65165 KJZ65162:KJZ65165 KAD65162:KAD65165 JQH65162:JQH65165 JGL65162:JGL65165 IWP65162:IWP65165 IMT65162:IMT65165 ICX65162:ICX65165 HTB65162:HTB65165 HJF65162:HJF65165 GZJ65162:GZJ65165 GPN65162:GPN65165 GFR65162:GFR65165 FVV65162:FVV65165 FLZ65162:FLZ65165 FCD65162:FCD65165 ESH65162:ESH65165 EIL65162:EIL65165 DYP65162:DYP65165 DOT65162:DOT65165 DEX65162:DEX65165 CVB65162:CVB65165 CLF65162:CLF65165 CBJ65162:CBJ65165 BRN65162:BRN65165 BHR65162:BHR65165 AXV65162:AXV65165 ANZ65162:ANZ65165 AED65162:AED65165 UH65162:UH65165 KL65162:KL65165 AP65162:AP65165 WWV982666:WWV982669 WMZ982666:WMZ982669 WDD982666:WDD982669 VTH982666:VTH982669 VJL982666:VJL982669 UZP982666:UZP982669 UPT982666:UPT982669 UFX982666:UFX982669 TWB982666:TWB982669 TMF982666:TMF982669 TCJ982666:TCJ982669 SSN982666:SSN982669 SIR982666:SIR982669 RYV982666:RYV982669 ROZ982666:ROZ982669 RFD982666:RFD982669 QVH982666:QVH982669 QLL982666:QLL982669 QBP982666:QBP982669 PRT982666:PRT982669 PHX982666:PHX982669 OYB982666:OYB982669 OOF982666:OOF982669 OEJ982666:OEJ982669 NUN982666:NUN982669 NKR982666:NKR982669 NAV982666:NAV982669 MQZ982666:MQZ982669 MHD982666:MHD982669 LXH982666:LXH982669 LNL982666:LNL982669 LDP982666:LDP982669 KTT982666:KTT982669 KJX982666:KJX982669 KAB982666:KAB982669 JQF982666:JQF982669 JGJ982666:JGJ982669 IWN982666:IWN982669 IMR982666:IMR982669 ICV982666:ICV982669 HSZ982666:HSZ982669 HJD982666:HJD982669 GZH982666:GZH982669 GPL982666:GPL982669 GFP982666:GFP982669 FVT982666:FVT982669 FLX982666:FLX982669 FCB982666:FCB982669 ESF982666:ESF982669 EIJ982666:EIJ982669 DYN982666:DYN982669 DOR982666:DOR982669 DEV982666:DEV982669 CUZ982666:CUZ982669 CLD982666:CLD982669 CBH982666:CBH982669 BRL982666:BRL982669 BHP982666:BHP982669 AXT982666:AXT982669 ANX982666:ANX982669 AEB982666:AEB982669 UF982666:UF982669 KJ982666:KJ982669 AN982666:AN982669 WWV917130:WWV917133 WMZ917130:WMZ917133 WDD917130:WDD917133 VTH917130:VTH917133 VJL917130:VJL917133 UZP917130:UZP917133 UPT917130:UPT917133 UFX917130:UFX917133 TWB917130:TWB917133 TMF917130:TMF917133 TCJ917130:TCJ917133 SSN917130:SSN917133 SIR917130:SIR917133 RYV917130:RYV917133 ROZ917130:ROZ917133 RFD917130:RFD917133 QVH917130:QVH917133 QLL917130:QLL917133 QBP917130:QBP917133 PRT917130:PRT917133 PHX917130:PHX917133 OYB917130:OYB917133 OOF917130:OOF917133 OEJ917130:OEJ917133 NUN917130:NUN917133 NKR917130:NKR917133 NAV917130:NAV917133 MQZ917130:MQZ917133 MHD917130:MHD917133 LXH917130:LXH917133 LNL917130:LNL917133 LDP917130:LDP917133 KTT917130:KTT917133 KJX917130:KJX917133 KAB917130:KAB917133 JQF917130:JQF917133 JGJ917130:JGJ917133 IWN917130:IWN917133 IMR917130:IMR917133 ICV917130:ICV917133 HSZ917130:HSZ917133 HJD917130:HJD917133 GZH917130:GZH917133 GPL917130:GPL917133 GFP917130:GFP917133 FVT917130:FVT917133 FLX917130:FLX917133 FCB917130:FCB917133 ESF917130:ESF917133 EIJ917130:EIJ917133 DYN917130:DYN917133 DOR917130:DOR917133 DEV917130:DEV917133 CUZ917130:CUZ917133 CLD917130:CLD917133 CBH917130:CBH917133 BRL917130:BRL917133 BHP917130:BHP917133 AXT917130:AXT917133 ANX917130:ANX917133 AEB917130:AEB917133 UF917130:UF917133 KJ917130:KJ917133 AN917130:AN917133 WWV851594:WWV851597 WMZ851594:WMZ851597 WDD851594:WDD851597 VTH851594:VTH851597 VJL851594:VJL851597 UZP851594:UZP851597 UPT851594:UPT851597 UFX851594:UFX851597 TWB851594:TWB851597 TMF851594:TMF851597 TCJ851594:TCJ851597 SSN851594:SSN851597 SIR851594:SIR851597 RYV851594:RYV851597 ROZ851594:ROZ851597 RFD851594:RFD851597 QVH851594:QVH851597 QLL851594:QLL851597 QBP851594:QBP851597 PRT851594:PRT851597 PHX851594:PHX851597 OYB851594:OYB851597 OOF851594:OOF851597 OEJ851594:OEJ851597 NUN851594:NUN851597 NKR851594:NKR851597 NAV851594:NAV851597 MQZ851594:MQZ851597 MHD851594:MHD851597 LXH851594:LXH851597 LNL851594:LNL851597 LDP851594:LDP851597 KTT851594:KTT851597 KJX851594:KJX851597 KAB851594:KAB851597 JQF851594:JQF851597 JGJ851594:JGJ851597 IWN851594:IWN851597 IMR851594:IMR851597 ICV851594:ICV851597 HSZ851594:HSZ851597 HJD851594:HJD851597 GZH851594:GZH851597 GPL851594:GPL851597 GFP851594:GFP851597 FVT851594:FVT851597 FLX851594:FLX851597 FCB851594:FCB851597 ESF851594:ESF851597 EIJ851594:EIJ851597 DYN851594:DYN851597 DOR851594:DOR851597 DEV851594:DEV851597 CUZ851594:CUZ851597 CLD851594:CLD851597 CBH851594:CBH851597 BRL851594:BRL851597 BHP851594:BHP851597 AXT851594:AXT851597 ANX851594:ANX851597 AEB851594:AEB851597 UF851594:UF851597 KJ851594:KJ851597 AN851594:AN851597 WWV786058:WWV786061 WMZ786058:WMZ786061 WDD786058:WDD786061 VTH786058:VTH786061 VJL786058:VJL786061 UZP786058:UZP786061 UPT786058:UPT786061 UFX786058:UFX786061 TWB786058:TWB786061 TMF786058:TMF786061 TCJ786058:TCJ786061 SSN786058:SSN786061 SIR786058:SIR786061 RYV786058:RYV786061 ROZ786058:ROZ786061 RFD786058:RFD786061 QVH786058:QVH786061 QLL786058:QLL786061 QBP786058:QBP786061 PRT786058:PRT786061 PHX786058:PHX786061 OYB786058:OYB786061 OOF786058:OOF786061 OEJ786058:OEJ786061 NUN786058:NUN786061 NKR786058:NKR786061 NAV786058:NAV786061 MQZ786058:MQZ786061 MHD786058:MHD786061 LXH786058:LXH786061 LNL786058:LNL786061 LDP786058:LDP786061 KTT786058:KTT786061 KJX786058:KJX786061 KAB786058:KAB786061 JQF786058:JQF786061 JGJ786058:JGJ786061 IWN786058:IWN786061 IMR786058:IMR786061 ICV786058:ICV786061 HSZ786058:HSZ786061 HJD786058:HJD786061 GZH786058:GZH786061 GPL786058:GPL786061 GFP786058:GFP786061 FVT786058:FVT786061 FLX786058:FLX786061 FCB786058:FCB786061 ESF786058:ESF786061 EIJ786058:EIJ786061 DYN786058:DYN786061 DOR786058:DOR786061 DEV786058:DEV786061 CUZ786058:CUZ786061 CLD786058:CLD786061 CBH786058:CBH786061 BRL786058:BRL786061 BHP786058:BHP786061 AXT786058:AXT786061 ANX786058:ANX786061 AEB786058:AEB786061 UF786058:UF786061 KJ786058:KJ786061 AN786058:AN786061 WWV720522:WWV720525 WMZ720522:WMZ720525 WDD720522:WDD720525 VTH720522:VTH720525 VJL720522:VJL720525 UZP720522:UZP720525 UPT720522:UPT720525 UFX720522:UFX720525 TWB720522:TWB720525 TMF720522:TMF720525 TCJ720522:TCJ720525 SSN720522:SSN720525 SIR720522:SIR720525 RYV720522:RYV720525 ROZ720522:ROZ720525 RFD720522:RFD720525 QVH720522:QVH720525 QLL720522:QLL720525 QBP720522:QBP720525 PRT720522:PRT720525 PHX720522:PHX720525 OYB720522:OYB720525 OOF720522:OOF720525 OEJ720522:OEJ720525 NUN720522:NUN720525 NKR720522:NKR720525 NAV720522:NAV720525 MQZ720522:MQZ720525 MHD720522:MHD720525 LXH720522:LXH720525 LNL720522:LNL720525 LDP720522:LDP720525 KTT720522:KTT720525 KJX720522:KJX720525 KAB720522:KAB720525 JQF720522:JQF720525 JGJ720522:JGJ720525 IWN720522:IWN720525 IMR720522:IMR720525 ICV720522:ICV720525 HSZ720522:HSZ720525 HJD720522:HJD720525 GZH720522:GZH720525 GPL720522:GPL720525 GFP720522:GFP720525 FVT720522:FVT720525 FLX720522:FLX720525 FCB720522:FCB720525 ESF720522:ESF720525 EIJ720522:EIJ720525 DYN720522:DYN720525 DOR720522:DOR720525 DEV720522:DEV720525 CUZ720522:CUZ720525 CLD720522:CLD720525 CBH720522:CBH720525 BRL720522:BRL720525 BHP720522:BHP720525 AXT720522:AXT720525 ANX720522:ANX720525 AEB720522:AEB720525 UF720522:UF720525 KJ720522:KJ720525 AN720522:AN720525 WWV654986:WWV654989 WMZ654986:WMZ654989 WDD654986:WDD654989 VTH654986:VTH654989 VJL654986:VJL654989 UZP654986:UZP654989 UPT654986:UPT654989 UFX654986:UFX654989 TWB654986:TWB654989 TMF654986:TMF654989 TCJ654986:TCJ654989 SSN654986:SSN654989 SIR654986:SIR654989 RYV654986:RYV654989 ROZ654986:ROZ654989 RFD654986:RFD654989 QVH654986:QVH654989 QLL654986:QLL654989 QBP654986:QBP654989 PRT654986:PRT654989 PHX654986:PHX654989 OYB654986:OYB654989 OOF654986:OOF654989 OEJ654986:OEJ654989 NUN654986:NUN654989 NKR654986:NKR654989 NAV654986:NAV654989 MQZ654986:MQZ654989 MHD654986:MHD654989 LXH654986:LXH654989 LNL654986:LNL654989 LDP654986:LDP654989 KTT654986:KTT654989 KJX654986:KJX654989 KAB654986:KAB654989 JQF654986:JQF654989 JGJ654986:JGJ654989 IWN654986:IWN654989 IMR654986:IMR654989 ICV654986:ICV654989 HSZ654986:HSZ654989 HJD654986:HJD654989 GZH654986:GZH654989 GPL654986:GPL654989 GFP654986:GFP654989 FVT654986:FVT654989 FLX654986:FLX654989 FCB654986:FCB654989 ESF654986:ESF654989 EIJ654986:EIJ654989 DYN654986:DYN654989 DOR654986:DOR654989 DEV654986:DEV654989 CUZ654986:CUZ654989 CLD654986:CLD654989 CBH654986:CBH654989 BRL654986:BRL654989 BHP654986:BHP654989 AXT654986:AXT654989 ANX654986:ANX654989 AEB654986:AEB654989 UF654986:UF654989 KJ654986:KJ654989 AN654986:AN654989 WWV589450:WWV589453 WMZ589450:WMZ589453 WDD589450:WDD589453 VTH589450:VTH589453 VJL589450:VJL589453 UZP589450:UZP589453 UPT589450:UPT589453 UFX589450:UFX589453 TWB589450:TWB589453 TMF589450:TMF589453 TCJ589450:TCJ589453 SSN589450:SSN589453 SIR589450:SIR589453 RYV589450:RYV589453 ROZ589450:ROZ589453 RFD589450:RFD589453 QVH589450:QVH589453 QLL589450:QLL589453 QBP589450:QBP589453 PRT589450:PRT589453 PHX589450:PHX589453 OYB589450:OYB589453 OOF589450:OOF589453 OEJ589450:OEJ589453 NUN589450:NUN589453 NKR589450:NKR589453 NAV589450:NAV589453 MQZ589450:MQZ589453 MHD589450:MHD589453 LXH589450:LXH589453 LNL589450:LNL589453 LDP589450:LDP589453 KTT589450:KTT589453 KJX589450:KJX589453 KAB589450:KAB589453 JQF589450:JQF589453 JGJ589450:JGJ589453 IWN589450:IWN589453 IMR589450:IMR589453 ICV589450:ICV589453 HSZ589450:HSZ589453 HJD589450:HJD589453 GZH589450:GZH589453 GPL589450:GPL589453 GFP589450:GFP589453 FVT589450:FVT589453 FLX589450:FLX589453 FCB589450:FCB589453 ESF589450:ESF589453 EIJ589450:EIJ589453 DYN589450:DYN589453 DOR589450:DOR589453 DEV589450:DEV589453 CUZ589450:CUZ589453 CLD589450:CLD589453 CBH589450:CBH589453 BRL589450:BRL589453 BHP589450:BHP589453 AXT589450:AXT589453 ANX589450:ANX589453 AEB589450:AEB589453 UF589450:UF589453 KJ589450:KJ589453 AN589450:AN589453 WWV523914:WWV523917 WMZ523914:WMZ523917 WDD523914:WDD523917 VTH523914:VTH523917 VJL523914:VJL523917 UZP523914:UZP523917 UPT523914:UPT523917 UFX523914:UFX523917 TWB523914:TWB523917 TMF523914:TMF523917 TCJ523914:TCJ523917 SSN523914:SSN523917 SIR523914:SIR523917 RYV523914:RYV523917 ROZ523914:ROZ523917 RFD523914:RFD523917 QVH523914:QVH523917 QLL523914:QLL523917 QBP523914:QBP523917 PRT523914:PRT523917 PHX523914:PHX523917 OYB523914:OYB523917 OOF523914:OOF523917 OEJ523914:OEJ523917 NUN523914:NUN523917 NKR523914:NKR523917 NAV523914:NAV523917 MQZ523914:MQZ523917 MHD523914:MHD523917 LXH523914:LXH523917 LNL523914:LNL523917 LDP523914:LDP523917 KTT523914:KTT523917 KJX523914:KJX523917 KAB523914:KAB523917 JQF523914:JQF523917 JGJ523914:JGJ523917 IWN523914:IWN523917 IMR523914:IMR523917 ICV523914:ICV523917 HSZ523914:HSZ523917 HJD523914:HJD523917 GZH523914:GZH523917 GPL523914:GPL523917 GFP523914:GFP523917 FVT523914:FVT523917 FLX523914:FLX523917 FCB523914:FCB523917 ESF523914:ESF523917 EIJ523914:EIJ523917 DYN523914:DYN523917 DOR523914:DOR523917 DEV523914:DEV523917 CUZ523914:CUZ523917 CLD523914:CLD523917 CBH523914:CBH523917 BRL523914:BRL523917 BHP523914:BHP523917 AXT523914:AXT523917 ANX523914:ANX523917 AEB523914:AEB523917 UF523914:UF523917 KJ523914:KJ523917 AN523914:AN523917 WWV458378:WWV458381 WMZ458378:WMZ458381 WDD458378:WDD458381 VTH458378:VTH458381 VJL458378:VJL458381 UZP458378:UZP458381 UPT458378:UPT458381 UFX458378:UFX458381 TWB458378:TWB458381 TMF458378:TMF458381 TCJ458378:TCJ458381 SSN458378:SSN458381 SIR458378:SIR458381 RYV458378:RYV458381 ROZ458378:ROZ458381 RFD458378:RFD458381 QVH458378:QVH458381 QLL458378:QLL458381 QBP458378:QBP458381 PRT458378:PRT458381 PHX458378:PHX458381 OYB458378:OYB458381 OOF458378:OOF458381 OEJ458378:OEJ458381 NUN458378:NUN458381 NKR458378:NKR458381 NAV458378:NAV458381 MQZ458378:MQZ458381 MHD458378:MHD458381 LXH458378:LXH458381 LNL458378:LNL458381 LDP458378:LDP458381 KTT458378:KTT458381 KJX458378:KJX458381 KAB458378:KAB458381 JQF458378:JQF458381 JGJ458378:JGJ458381 IWN458378:IWN458381 IMR458378:IMR458381 ICV458378:ICV458381 HSZ458378:HSZ458381 HJD458378:HJD458381 GZH458378:GZH458381 GPL458378:GPL458381 GFP458378:GFP458381 FVT458378:FVT458381 FLX458378:FLX458381 FCB458378:FCB458381 ESF458378:ESF458381 EIJ458378:EIJ458381 DYN458378:DYN458381 DOR458378:DOR458381 DEV458378:DEV458381 CUZ458378:CUZ458381 CLD458378:CLD458381 CBH458378:CBH458381 BRL458378:BRL458381 BHP458378:BHP458381 AXT458378:AXT458381 ANX458378:ANX458381 AEB458378:AEB458381 UF458378:UF458381 KJ458378:KJ458381 AN458378:AN458381 WWV392842:WWV392845 WMZ392842:WMZ392845 WDD392842:WDD392845 VTH392842:VTH392845 VJL392842:VJL392845 UZP392842:UZP392845 UPT392842:UPT392845 UFX392842:UFX392845 TWB392842:TWB392845 TMF392842:TMF392845 TCJ392842:TCJ392845 SSN392842:SSN392845 SIR392842:SIR392845 RYV392842:RYV392845 ROZ392842:ROZ392845 RFD392842:RFD392845 QVH392842:QVH392845 QLL392842:QLL392845 QBP392842:QBP392845 PRT392842:PRT392845 PHX392842:PHX392845 OYB392842:OYB392845 OOF392842:OOF392845 OEJ392842:OEJ392845 NUN392842:NUN392845 NKR392842:NKR392845 NAV392842:NAV392845 MQZ392842:MQZ392845 MHD392842:MHD392845 LXH392842:LXH392845 LNL392842:LNL392845 LDP392842:LDP392845 KTT392842:KTT392845 KJX392842:KJX392845 KAB392842:KAB392845 JQF392842:JQF392845 JGJ392842:JGJ392845 IWN392842:IWN392845 IMR392842:IMR392845 ICV392842:ICV392845 HSZ392842:HSZ392845 HJD392842:HJD392845 GZH392842:GZH392845 GPL392842:GPL392845 GFP392842:GFP392845 FVT392842:FVT392845 FLX392842:FLX392845 FCB392842:FCB392845 ESF392842:ESF392845 EIJ392842:EIJ392845 DYN392842:DYN392845 DOR392842:DOR392845 DEV392842:DEV392845 CUZ392842:CUZ392845 CLD392842:CLD392845 CBH392842:CBH392845 BRL392842:BRL392845 BHP392842:BHP392845 AXT392842:AXT392845 ANX392842:ANX392845 AEB392842:AEB392845 UF392842:UF392845 KJ392842:KJ392845 AN392842:AN392845 WWV327306:WWV327309 WMZ327306:WMZ327309 WDD327306:WDD327309 VTH327306:VTH327309 VJL327306:VJL327309 UZP327306:UZP327309 UPT327306:UPT327309 UFX327306:UFX327309 TWB327306:TWB327309 TMF327306:TMF327309 TCJ327306:TCJ327309 SSN327306:SSN327309 SIR327306:SIR327309 RYV327306:RYV327309 ROZ327306:ROZ327309 RFD327306:RFD327309 QVH327306:QVH327309 QLL327306:QLL327309 QBP327306:QBP327309 PRT327306:PRT327309 PHX327306:PHX327309 OYB327306:OYB327309 OOF327306:OOF327309 OEJ327306:OEJ327309 NUN327306:NUN327309 NKR327306:NKR327309 NAV327306:NAV327309 MQZ327306:MQZ327309 MHD327306:MHD327309 LXH327306:LXH327309 LNL327306:LNL327309 LDP327306:LDP327309 KTT327306:KTT327309 KJX327306:KJX327309 KAB327306:KAB327309 JQF327306:JQF327309 JGJ327306:JGJ327309 IWN327306:IWN327309 IMR327306:IMR327309 ICV327306:ICV327309 HSZ327306:HSZ327309 HJD327306:HJD327309 GZH327306:GZH327309 GPL327306:GPL327309 GFP327306:GFP327309 FVT327306:FVT327309 FLX327306:FLX327309 FCB327306:FCB327309 ESF327306:ESF327309 EIJ327306:EIJ327309 DYN327306:DYN327309 DOR327306:DOR327309 DEV327306:DEV327309 CUZ327306:CUZ327309 CLD327306:CLD327309 CBH327306:CBH327309 BRL327306:BRL327309 BHP327306:BHP327309 AXT327306:AXT327309 ANX327306:ANX327309 AEB327306:AEB327309 UF327306:UF327309 KJ327306:KJ327309 AN327306:AN327309 WWV261770:WWV261773 WMZ261770:WMZ261773 WDD261770:WDD261773 VTH261770:VTH261773 VJL261770:VJL261773 UZP261770:UZP261773 UPT261770:UPT261773 UFX261770:UFX261773 TWB261770:TWB261773 TMF261770:TMF261773 TCJ261770:TCJ261773 SSN261770:SSN261773 SIR261770:SIR261773 RYV261770:RYV261773 ROZ261770:ROZ261773 RFD261770:RFD261773 QVH261770:QVH261773 QLL261770:QLL261773 QBP261770:QBP261773 PRT261770:PRT261773 PHX261770:PHX261773 OYB261770:OYB261773 OOF261770:OOF261773 OEJ261770:OEJ261773 NUN261770:NUN261773 NKR261770:NKR261773 NAV261770:NAV261773 MQZ261770:MQZ261773 MHD261770:MHD261773 LXH261770:LXH261773 LNL261770:LNL261773 LDP261770:LDP261773 KTT261770:KTT261773 KJX261770:KJX261773 KAB261770:KAB261773 JQF261770:JQF261773 JGJ261770:JGJ261773 IWN261770:IWN261773 IMR261770:IMR261773 ICV261770:ICV261773 HSZ261770:HSZ261773 HJD261770:HJD261773 GZH261770:GZH261773 GPL261770:GPL261773 GFP261770:GFP261773 FVT261770:FVT261773 FLX261770:FLX261773 FCB261770:FCB261773 ESF261770:ESF261773 EIJ261770:EIJ261773 DYN261770:DYN261773 DOR261770:DOR261773 DEV261770:DEV261773 CUZ261770:CUZ261773 CLD261770:CLD261773 CBH261770:CBH261773 BRL261770:BRL261773 BHP261770:BHP261773 AXT261770:AXT261773 ANX261770:ANX261773 AEB261770:AEB261773 UF261770:UF261773 KJ261770:KJ261773 AN261770:AN261773 WWV196234:WWV196237 WMZ196234:WMZ196237 WDD196234:WDD196237 VTH196234:VTH196237 VJL196234:VJL196237 UZP196234:UZP196237 UPT196234:UPT196237 UFX196234:UFX196237 TWB196234:TWB196237 TMF196234:TMF196237 TCJ196234:TCJ196237 SSN196234:SSN196237 SIR196234:SIR196237 RYV196234:RYV196237 ROZ196234:ROZ196237 RFD196234:RFD196237 QVH196234:QVH196237 QLL196234:QLL196237 QBP196234:QBP196237 PRT196234:PRT196237 PHX196234:PHX196237 OYB196234:OYB196237 OOF196234:OOF196237 OEJ196234:OEJ196237 NUN196234:NUN196237 NKR196234:NKR196237 NAV196234:NAV196237 MQZ196234:MQZ196237 MHD196234:MHD196237 LXH196234:LXH196237 LNL196234:LNL196237 LDP196234:LDP196237 KTT196234:KTT196237 KJX196234:KJX196237 KAB196234:KAB196237 JQF196234:JQF196237 JGJ196234:JGJ196237 IWN196234:IWN196237 IMR196234:IMR196237 ICV196234:ICV196237 HSZ196234:HSZ196237 HJD196234:HJD196237 GZH196234:GZH196237 GPL196234:GPL196237 GFP196234:GFP196237 FVT196234:FVT196237 FLX196234:FLX196237 FCB196234:FCB196237 ESF196234:ESF196237 EIJ196234:EIJ196237 DYN196234:DYN196237 DOR196234:DOR196237 DEV196234:DEV196237 CUZ196234:CUZ196237 CLD196234:CLD196237 CBH196234:CBH196237 BRL196234:BRL196237 BHP196234:BHP196237 AXT196234:AXT196237 ANX196234:ANX196237 AEB196234:AEB196237 UF196234:UF196237 KJ196234:KJ196237 AN196234:AN196237 WWV130698:WWV130701 WMZ130698:WMZ130701 WDD130698:WDD130701 VTH130698:VTH130701 VJL130698:VJL130701 UZP130698:UZP130701 UPT130698:UPT130701 UFX130698:UFX130701 TWB130698:TWB130701 TMF130698:TMF130701 TCJ130698:TCJ130701 SSN130698:SSN130701 SIR130698:SIR130701 RYV130698:RYV130701 ROZ130698:ROZ130701 RFD130698:RFD130701 QVH130698:QVH130701 QLL130698:QLL130701 QBP130698:QBP130701 PRT130698:PRT130701 PHX130698:PHX130701 OYB130698:OYB130701 OOF130698:OOF130701 OEJ130698:OEJ130701 NUN130698:NUN130701 NKR130698:NKR130701 NAV130698:NAV130701 MQZ130698:MQZ130701 MHD130698:MHD130701 LXH130698:LXH130701 LNL130698:LNL130701 LDP130698:LDP130701 KTT130698:KTT130701 KJX130698:KJX130701 KAB130698:KAB130701 JQF130698:JQF130701 JGJ130698:JGJ130701 IWN130698:IWN130701 IMR130698:IMR130701 ICV130698:ICV130701 HSZ130698:HSZ130701 HJD130698:HJD130701 GZH130698:GZH130701 GPL130698:GPL130701 GFP130698:GFP130701 FVT130698:FVT130701 FLX130698:FLX130701 FCB130698:FCB130701 ESF130698:ESF130701 EIJ130698:EIJ130701 DYN130698:DYN130701 DOR130698:DOR130701 DEV130698:DEV130701 CUZ130698:CUZ130701 CLD130698:CLD130701 CBH130698:CBH130701 BRL130698:BRL130701 BHP130698:BHP130701 AXT130698:AXT130701 ANX130698:ANX130701 AEB130698:AEB130701 UF130698:UF130701 KJ130698:KJ130701 AN130698:AN130701 WWV65162:WWV65165 WMZ65162:WMZ65165 WDD65162:WDD65165 VTH65162:VTH65165 VJL65162:VJL65165 UZP65162:UZP65165 UPT65162:UPT65165 UFX65162:UFX65165 TWB65162:TWB65165 TMF65162:TMF65165 TCJ65162:TCJ65165 SSN65162:SSN65165 SIR65162:SIR65165 RYV65162:RYV65165 ROZ65162:ROZ65165 RFD65162:RFD65165 QVH65162:QVH65165 QLL65162:QLL65165 QBP65162:QBP65165 PRT65162:PRT65165 PHX65162:PHX65165 OYB65162:OYB65165 OOF65162:OOF65165 OEJ65162:OEJ65165 NUN65162:NUN65165 NKR65162:NKR65165 NAV65162:NAV65165 MQZ65162:MQZ65165 MHD65162:MHD65165 LXH65162:LXH65165 LNL65162:LNL65165 LDP65162:LDP65165 KTT65162:KTT65165 KJX65162:KJX65165 KAB65162:KAB65165 JQF65162:JQF65165 JGJ65162:JGJ65165 IWN65162:IWN65165 IMR65162:IMR65165 ICV65162:ICV65165 HSZ65162:HSZ65165 HJD65162:HJD65165 GZH65162:GZH65165 GPL65162:GPL65165 GFP65162:GFP65165 FVT65162:FVT65165 FLX65162:FLX65165 FCB65162:FCB65165 ESF65162:ESF65165 EIJ65162:EIJ65165 DYN65162:DYN65165 DOR65162:DOR65165 DEV65162:DEV65165 CUZ65162:CUZ65165 CLD65162:CLD65165 CBH65162:CBH65165 BRL65162:BRL65165 BHP65162:BHP65165 AXT65162:AXT65165 ANX65162:ANX65165 AEB65162:AEB65165 UF65162:UF65165 KJ65162:KJ65165 AN65162:AN65165 WVO982666:WVO982669 WLS982666:WLS982669 WBW982666:WBW982669 VSA982666:VSA982669 VIE982666:VIE982669 UYI982666:UYI982669 UOM982666:UOM982669 UEQ982666:UEQ982669 TUU982666:TUU982669 TKY982666:TKY982669 TBC982666:TBC982669 SRG982666:SRG982669 SHK982666:SHK982669 RXO982666:RXO982669 RNS982666:RNS982669 RDW982666:RDW982669 QUA982666:QUA982669 QKE982666:QKE982669 QAI982666:QAI982669 PQM982666:PQM982669 PGQ982666:PGQ982669 OWU982666:OWU982669 OMY982666:OMY982669 ODC982666:ODC982669 NTG982666:NTG982669 NJK982666:NJK982669 MZO982666:MZO982669 MPS982666:MPS982669 MFW982666:MFW982669 LWA982666:LWA982669 LME982666:LME982669 LCI982666:LCI982669 KSM982666:KSM982669 KIQ982666:KIQ982669 JYU982666:JYU982669 JOY982666:JOY982669 JFC982666:JFC982669 IVG982666:IVG982669 ILK982666:ILK982669 IBO982666:IBO982669 HRS982666:HRS982669 HHW982666:HHW982669 GYA982666:GYA982669 GOE982666:GOE982669 GEI982666:GEI982669 FUM982666:FUM982669 FKQ982666:FKQ982669 FAU982666:FAU982669 EQY982666:EQY982669 EHC982666:EHC982669 DXG982666:DXG982669 DNK982666:DNK982669 DDO982666:DDO982669 CTS982666:CTS982669 CJW982666:CJW982669 CAA982666:CAA982669 BQE982666:BQE982669 BGI982666:BGI982669 AWM982666:AWM982669 AMQ982666:AMQ982669 ACU982666:ACU982669 SY982666:SY982669 JC982666:JC982669 WVO917130:WVO917133 WLS917130:WLS917133 WBW917130:WBW917133 VSA917130:VSA917133 VIE917130:VIE917133 UYI917130:UYI917133 UOM917130:UOM917133 UEQ917130:UEQ917133 TUU917130:TUU917133 TKY917130:TKY917133 TBC917130:TBC917133 SRG917130:SRG917133 SHK917130:SHK917133 RXO917130:RXO917133 RNS917130:RNS917133 RDW917130:RDW917133 QUA917130:QUA917133 QKE917130:QKE917133 QAI917130:QAI917133 PQM917130:PQM917133 PGQ917130:PGQ917133 OWU917130:OWU917133 OMY917130:OMY917133 ODC917130:ODC917133 NTG917130:NTG917133 NJK917130:NJK917133 MZO917130:MZO917133 MPS917130:MPS917133 MFW917130:MFW917133 LWA917130:LWA917133 LME917130:LME917133 LCI917130:LCI917133 KSM917130:KSM917133 KIQ917130:KIQ917133 JYU917130:JYU917133 JOY917130:JOY917133 JFC917130:JFC917133 IVG917130:IVG917133 ILK917130:ILK917133 IBO917130:IBO917133 HRS917130:HRS917133 HHW917130:HHW917133 GYA917130:GYA917133 GOE917130:GOE917133 GEI917130:GEI917133 FUM917130:FUM917133 FKQ917130:FKQ917133 FAU917130:FAU917133 EQY917130:EQY917133 EHC917130:EHC917133 DXG917130:DXG917133 DNK917130:DNK917133 DDO917130:DDO917133 CTS917130:CTS917133 CJW917130:CJW917133 CAA917130:CAA917133 BQE917130:BQE917133 BGI917130:BGI917133 AWM917130:AWM917133 AMQ917130:AMQ917133 ACU917130:ACU917133 SY917130:SY917133 JC917130:JC917133 WVO851594:WVO851597 WLS851594:WLS851597 WBW851594:WBW851597 VSA851594:VSA851597 VIE851594:VIE851597 UYI851594:UYI851597 UOM851594:UOM851597 UEQ851594:UEQ851597 TUU851594:TUU851597 TKY851594:TKY851597 TBC851594:TBC851597 SRG851594:SRG851597 SHK851594:SHK851597 RXO851594:RXO851597 RNS851594:RNS851597 RDW851594:RDW851597 QUA851594:QUA851597 QKE851594:QKE851597 QAI851594:QAI851597 PQM851594:PQM851597 PGQ851594:PGQ851597 OWU851594:OWU851597 OMY851594:OMY851597 ODC851594:ODC851597 NTG851594:NTG851597 NJK851594:NJK851597 MZO851594:MZO851597 MPS851594:MPS851597 MFW851594:MFW851597 LWA851594:LWA851597 LME851594:LME851597 LCI851594:LCI851597 KSM851594:KSM851597 KIQ851594:KIQ851597 JYU851594:JYU851597 JOY851594:JOY851597 JFC851594:JFC851597 IVG851594:IVG851597 ILK851594:ILK851597 IBO851594:IBO851597 HRS851594:HRS851597 HHW851594:HHW851597 GYA851594:GYA851597 GOE851594:GOE851597 GEI851594:GEI851597 FUM851594:FUM851597 FKQ851594:FKQ851597 FAU851594:FAU851597 EQY851594:EQY851597 EHC851594:EHC851597 DXG851594:DXG851597 DNK851594:DNK851597 DDO851594:DDO851597 CTS851594:CTS851597 CJW851594:CJW851597 CAA851594:CAA851597 BQE851594:BQE851597 BGI851594:BGI851597 AWM851594:AWM851597 AMQ851594:AMQ851597 ACU851594:ACU851597 SY851594:SY851597 JC851594:JC851597 WVO786058:WVO786061 WLS786058:WLS786061 WBW786058:WBW786061 VSA786058:VSA786061 VIE786058:VIE786061 UYI786058:UYI786061 UOM786058:UOM786061 UEQ786058:UEQ786061 TUU786058:TUU786061 TKY786058:TKY786061 TBC786058:TBC786061 SRG786058:SRG786061 SHK786058:SHK786061 RXO786058:RXO786061 RNS786058:RNS786061 RDW786058:RDW786061 QUA786058:QUA786061 QKE786058:QKE786061 QAI786058:QAI786061 PQM786058:PQM786061 PGQ786058:PGQ786061 OWU786058:OWU786061 OMY786058:OMY786061 ODC786058:ODC786061 NTG786058:NTG786061 NJK786058:NJK786061 MZO786058:MZO786061 MPS786058:MPS786061 MFW786058:MFW786061 LWA786058:LWA786061 LME786058:LME786061 LCI786058:LCI786061 KSM786058:KSM786061 KIQ786058:KIQ786061 JYU786058:JYU786061 JOY786058:JOY786061 JFC786058:JFC786061 IVG786058:IVG786061 ILK786058:ILK786061 IBO786058:IBO786061 HRS786058:HRS786061 HHW786058:HHW786061 GYA786058:GYA786061 GOE786058:GOE786061 GEI786058:GEI786061 FUM786058:FUM786061 FKQ786058:FKQ786061 FAU786058:FAU786061 EQY786058:EQY786061 EHC786058:EHC786061 DXG786058:DXG786061 DNK786058:DNK786061 DDO786058:DDO786061 CTS786058:CTS786061 CJW786058:CJW786061 CAA786058:CAA786061 BQE786058:BQE786061 BGI786058:BGI786061 AWM786058:AWM786061 AMQ786058:AMQ786061 ACU786058:ACU786061 SY786058:SY786061 JC786058:JC786061 WVO720522:WVO720525 WLS720522:WLS720525 WBW720522:WBW720525 VSA720522:VSA720525 VIE720522:VIE720525 UYI720522:UYI720525 UOM720522:UOM720525 UEQ720522:UEQ720525 TUU720522:TUU720525 TKY720522:TKY720525 TBC720522:TBC720525 SRG720522:SRG720525 SHK720522:SHK720525 RXO720522:RXO720525 RNS720522:RNS720525 RDW720522:RDW720525 QUA720522:QUA720525 QKE720522:QKE720525 QAI720522:QAI720525 PQM720522:PQM720525 PGQ720522:PGQ720525 OWU720522:OWU720525 OMY720522:OMY720525 ODC720522:ODC720525 NTG720522:NTG720525 NJK720522:NJK720525 MZO720522:MZO720525 MPS720522:MPS720525 MFW720522:MFW720525 LWA720522:LWA720525 LME720522:LME720525 LCI720522:LCI720525 KSM720522:KSM720525 KIQ720522:KIQ720525 JYU720522:JYU720525 JOY720522:JOY720525 JFC720522:JFC720525 IVG720522:IVG720525 ILK720522:ILK720525 IBO720522:IBO720525 HRS720522:HRS720525 HHW720522:HHW720525 GYA720522:GYA720525 GOE720522:GOE720525 GEI720522:GEI720525 FUM720522:FUM720525 FKQ720522:FKQ720525 FAU720522:FAU720525 EQY720522:EQY720525 EHC720522:EHC720525 DXG720522:DXG720525 DNK720522:DNK720525 DDO720522:DDO720525 CTS720522:CTS720525 CJW720522:CJW720525 CAA720522:CAA720525 BQE720522:BQE720525 BGI720522:BGI720525 AWM720522:AWM720525 AMQ720522:AMQ720525 ACU720522:ACU720525 SY720522:SY720525 JC720522:JC720525 WVO654986:WVO654989 WLS654986:WLS654989 WBW654986:WBW654989 VSA654986:VSA654989 VIE654986:VIE654989 UYI654986:UYI654989 UOM654986:UOM654989 UEQ654986:UEQ654989 TUU654986:TUU654989 TKY654986:TKY654989 TBC654986:TBC654989 SRG654986:SRG654989 SHK654986:SHK654989 RXO654986:RXO654989 RNS654986:RNS654989 RDW654986:RDW654989 QUA654986:QUA654989 QKE654986:QKE654989 QAI654986:QAI654989 PQM654986:PQM654989 PGQ654986:PGQ654989 OWU654986:OWU654989 OMY654986:OMY654989 ODC654986:ODC654989 NTG654986:NTG654989 NJK654986:NJK654989 MZO654986:MZO654989 MPS654986:MPS654989 MFW654986:MFW654989 LWA654986:LWA654989 LME654986:LME654989 LCI654986:LCI654989 KSM654986:KSM654989 KIQ654986:KIQ654989 JYU654986:JYU654989 JOY654986:JOY654989 JFC654986:JFC654989 IVG654986:IVG654989 ILK654986:ILK654989 IBO654986:IBO654989 HRS654986:HRS654989 HHW654986:HHW654989 GYA654986:GYA654989 GOE654986:GOE654989 GEI654986:GEI654989 FUM654986:FUM654989 FKQ654986:FKQ654989 FAU654986:FAU654989 EQY654986:EQY654989 EHC654986:EHC654989 DXG654986:DXG654989 DNK654986:DNK654989 DDO654986:DDO654989 CTS654986:CTS654989 CJW654986:CJW654989 CAA654986:CAA654989 BQE654986:BQE654989 BGI654986:BGI654989 AWM654986:AWM654989 AMQ654986:AMQ654989 ACU654986:ACU654989 SY654986:SY654989 JC654986:JC654989 WVO589450:WVO589453 WLS589450:WLS589453 WBW589450:WBW589453 VSA589450:VSA589453 VIE589450:VIE589453 UYI589450:UYI589453 UOM589450:UOM589453 UEQ589450:UEQ589453 TUU589450:TUU589453 TKY589450:TKY589453 TBC589450:TBC589453 SRG589450:SRG589453 SHK589450:SHK589453 RXO589450:RXO589453 RNS589450:RNS589453 RDW589450:RDW589453 QUA589450:QUA589453 QKE589450:QKE589453 QAI589450:QAI589453 PQM589450:PQM589453 PGQ589450:PGQ589453 OWU589450:OWU589453 OMY589450:OMY589453 ODC589450:ODC589453 NTG589450:NTG589453 NJK589450:NJK589453 MZO589450:MZO589453 MPS589450:MPS589453 MFW589450:MFW589453 LWA589450:LWA589453 LME589450:LME589453 LCI589450:LCI589453 KSM589450:KSM589453 KIQ589450:KIQ589453 JYU589450:JYU589453 JOY589450:JOY589453 JFC589450:JFC589453 IVG589450:IVG589453 ILK589450:ILK589453 IBO589450:IBO589453 HRS589450:HRS589453 HHW589450:HHW589453 GYA589450:GYA589453 GOE589450:GOE589453 GEI589450:GEI589453 FUM589450:FUM589453 FKQ589450:FKQ589453 FAU589450:FAU589453 EQY589450:EQY589453 EHC589450:EHC589453 DXG589450:DXG589453 DNK589450:DNK589453 DDO589450:DDO589453 CTS589450:CTS589453 CJW589450:CJW589453 CAA589450:CAA589453 BQE589450:BQE589453 BGI589450:BGI589453 AWM589450:AWM589453 AMQ589450:AMQ589453 ACU589450:ACU589453 SY589450:SY589453 JC589450:JC589453 WVO523914:WVO523917 WLS523914:WLS523917 WBW523914:WBW523917 VSA523914:VSA523917 VIE523914:VIE523917 UYI523914:UYI523917 UOM523914:UOM523917 UEQ523914:UEQ523917 TUU523914:TUU523917 TKY523914:TKY523917 TBC523914:TBC523917 SRG523914:SRG523917 SHK523914:SHK523917 RXO523914:RXO523917 RNS523914:RNS523917 RDW523914:RDW523917 QUA523914:QUA523917 QKE523914:QKE523917 QAI523914:QAI523917 PQM523914:PQM523917 PGQ523914:PGQ523917 OWU523914:OWU523917 OMY523914:OMY523917 ODC523914:ODC523917 NTG523914:NTG523917 NJK523914:NJK523917 MZO523914:MZO523917 MPS523914:MPS523917 MFW523914:MFW523917 LWA523914:LWA523917 LME523914:LME523917 LCI523914:LCI523917 KSM523914:KSM523917 KIQ523914:KIQ523917 JYU523914:JYU523917 JOY523914:JOY523917 JFC523914:JFC523917 IVG523914:IVG523917 ILK523914:ILK523917 IBO523914:IBO523917 HRS523914:HRS523917 HHW523914:HHW523917 GYA523914:GYA523917 GOE523914:GOE523917 GEI523914:GEI523917 FUM523914:FUM523917 FKQ523914:FKQ523917 FAU523914:FAU523917 EQY523914:EQY523917 EHC523914:EHC523917 DXG523914:DXG523917 DNK523914:DNK523917 DDO523914:DDO523917 CTS523914:CTS523917 CJW523914:CJW523917 CAA523914:CAA523917 BQE523914:BQE523917 BGI523914:BGI523917 AWM523914:AWM523917 AMQ523914:AMQ523917 ACU523914:ACU523917 SY523914:SY523917 JC523914:JC523917 WVO458378:WVO458381 WLS458378:WLS458381 WBW458378:WBW458381 VSA458378:VSA458381 VIE458378:VIE458381 UYI458378:UYI458381 UOM458378:UOM458381 UEQ458378:UEQ458381 TUU458378:TUU458381 TKY458378:TKY458381 TBC458378:TBC458381 SRG458378:SRG458381 SHK458378:SHK458381 RXO458378:RXO458381 RNS458378:RNS458381 RDW458378:RDW458381 QUA458378:QUA458381 QKE458378:QKE458381 QAI458378:QAI458381 PQM458378:PQM458381 PGQ458378:PGQ458381 OWU458378:OWU458381 OMY458378:OMY458381 ODC458378:ODC458381 NTG458378:NTG458381 NJK458378:NJK458381 MZO458378:MZO458381 MPS458378:MPS458381 MFW458378:MFW458381 LWA458378:LWA458381 LME458378:LME458381 LCI458378:LCI458381 KSM458378:KSM458381 KIQ458378:KIQ458381 JYU458378:JYU458381 JOY458378:JOY458381 JFC458378:JFC458381 IVG458378:IVG458381 ILK458378:ILK458381 IBO458378:IBO458381 HRS458378:HRS458381 HHW458378:HHW458381 GYA458378:GYA458381 GOE458378:GOE458381 GEI458378:GEI458381 FUM458378:FUM458381 FKQ458378:FKQ458381 FAU458378:FAU458381 EQY458378:EQY458381 EHC458378:EHC458381 DXG458378:DXG458381 DNK458378:DNK458381 DDO458378:DDO458381 CTS458378:CTS458381 CJW458378:CJW458381 CAA458378:CAA458381 BQE458378:BQE458381 BGI458378:BGI458381 AWM458378:AWM458381 AMQ458378:AMQ458381 ACU458378:ACU458381 SY458378:SY458381 JC458378:JC458381 WVO392842:WVO392845 WLS392842:WLS392845 WBW392842:WBW392845 VSA392842:VSA392845 VIE392842:VIE392845 UYI392842:UYI392845 UOM392842:UOM392845 UEQ392842:UEQ392845 TUU392842:TUU392845 TKY392842:TKY392845 TBC392842:TBC392845 SRG392842:SRG392845 SHK392842:SHK392845 RXO392842:RXO392845 RNS392842:RNS392845 RDW392842:RDW392845 QUA392842:QUA392845 QKE392842:QKE392845 QAI392842:QAI392845 PQM392842:PQM392845 PGQ392842:PGQ392845 OWU392842:OWU392845 OMY392842:OMY392845 ODC392842:ODC392845 NTG392842:NTG392845 NJK392842:NJK392845 MZO392842:MZO392845 MPS392842:MPS392845 MFW392842:MFW392845 LWA392842:LWA392845 LME392842:LME392845 LCI392842:LCI392845 KSM392842:KSM392845 KIQ392842:KIQ392845 JYU392842:JYU392845 JOY392842:JOY392845 JFC392842:JFC392845 IVG392842:IVG392845 ILK392842:ILK392845 IBO392842:IBO392845 HRS392842:HRS392845 HHW392842:HHW392845 GYA392842:GYA392845 GOE392842:GOE392845 GEI392842:GEI392845 FUM392842:FUM392845 FKQ392842:FKQ392845 FAU392842:FAU392845 EQY392842:EQY392845 EHC392842:EHC392845 DXG392842:DXG392845 DNK392842:DNK392845 DDO392842:DDO392845 CTS392842:CTS392845 CJW392842:CJW392845 CAA392842:CAA392845 BQE392842:BQE392845 BGI392842:BGI392845 AWM392842:AWM392845 AMQ392842:AMQ392845 ACU392842:ACU392845 SY392842:SY392845 JC392842:JC392845 WVO327306:WVO327309 WLS327306:WLS327309 WBW327306:WBW327309 VSA327306:VSA327309 VIE327306:VIE327309 UYI327306:UYI327309 UOM327306:UOM327309 UEQ327306:UEQ327309 TUU327306:TUU327309 TKY327306:TKY327309 TBC327306:TBC327309 SRG327306:SRG327309 SHK327306:SHK327309 RXO327306:RXO327309 RNS327306:RNS327309 RDW327306:RDW327309 QUA327306:QUA327309 QKE327306:QKE327309 QAI327306:QAI327309 PQM327306:PQM327309 PGQ327306:PGQ327309 OWU327306:OWU327309 OMY327306:OMY327309 ODC327306:ODC327309 NTG327306:NTG327309 NJK327306:NJK327309 MZO327306:MZO327309 MPS327306:MPS327309 MFW327306:MFW327309 LWA327306:LWA327309 LME327306:LME327309 LCI327306:LCI327309 KSM327306:KSM327309 KIQ327306:KIQ327309 JYU327306:JYU327309 JOY327306:JOY327309 JFC327306:JFC327309 IVG327306:IVG327309 ILK327306:ILK327309 IBO327306:IBO327309 HRS327306:HRS327309 HHW327306:HHW327309 GYA327306:GYA327309 GOE327306:GOE327309 GEI327306:GEI327309 FUM327306:FUM327309 FKQ327306:FKQ327309 FAU327306:FAU327309 EQY327306:EQY327309 EHC327306:EHC327309 DXG327306:DXG327309 DNK327306:DNK327309 DDO327306:DDO327309 CTS327306:CTS327309 CJW327306:CJW327309 CAA327306:CAA327309 BQE327306:BQE327309 BGI327306:BGI327309 AWM327306:AWM327309 AMQ327306:AMQ327309 ACU327306:ACU327309 SY327306:SY327309 JC327306:JC327309 WVO261770:WVO261773 WLS261770:WLS261773 WBW261770:WBW261773 VSA261770:VSA261773 VIE261770:VIE261773 UYI261770:UYI261773 UOM261770:UOM261773 UEQ261770:UEQ261773 TUU261770:TUU261773 TKY261770:TKY261773 TBC261770:TBC261773 SRG261770:SRG261773 SHK261770:SHK261773 RXO261770:RXO261773 RNS261770:RNS261773 RDW261770:RDW261773 QUA261770:QUA261773 QKE261770:QKE261773 QAI261770:QAI261773 PQM261770:PQM261773 PGQ261770:PGQ261773 OWU261770:OWU261773 OMY261770:OMY261773 ODC261770:ODC261773 NTG261770:NTG261773 NJK261770:NJK261773 MZO261770:MZO261773 MPS261770:MPS261773 MFW261770:MFW261773 LWA261770:LWA261773 LME261770:LME261773 LCI261770:LCI261773 KSM261770:KSM261773 KIQ261770:KIQ261773 JYU261770:JYU261773 JOY261770:JOY261773 JFC261770:JFC261773 IVG261770:IVG261773 ILK261770:ILK261773 IBO261770:IBO261773 HRS261770:HRS261773 HHW261770:HHW261773 GYA261770:GYA261773 GOE261770:GOE261773 GEI261770:GEI261773 FUM261770:FUM261773 FKQ261770:FKQ261773 FAU261770:FAU261773 EQY261770:EQY261773 EHC261770:EHC261773 DXG261770:DXG261773 DNK261770:DNK261773 DDO261770:DDO261773 CTS261770:CTS261773 CJW261770:CJW261773 CAA261770:CAA261773 BQE261770:BQE261773 BGI261770:BGI261773 AWM261770:AWM261773 AMQ261770:AMQ261773 ACU261770:ACU261773 SY261770:SY261773 JC261770:JC261773 WVO196234:WVO196237 WLS196234:WLS196237 WBW196234:WBW196237 VSA196234:VSA196237 VIE196234:VIE196237 UYI196234:UYI196237 UOM196234:UOM196237 UEQ196234:UEQ196237 TUU196234:TUU196237 TKY196234:TKY196237 TBC196234:TBC196237 SRG196234:SRG196237 SHK196234:SHK196237 RXO196234:RXO196237 RNS196234:RNS196237 RDW196234:RDW196237 QUA196234:QUA196237 QKE196234:QKE196237 QAI196234:QAI196237 PQM196234:PQM196237 PGQ196234:PGQ196237 OWU196234:OWU196237 OMY196234:OMY196237 ODC196234:ODC196237 NTG196234:NTG196237 NJK196234:NJK196237 MZO196234:MZO196237 MPS196234:MPS196237 MFW196234:MFW196237 LWA196234:LWA196237 LME196234:LME196237 LCI196234:LCI196237 KSM196234:KSM196237 KIQ196234:KIQ196237 JYU196234:JYU196237 JOY196234:JOY196237 JFC196234:JFC196237 IVG196234:IVG196237 ILK196234:ILK196237 IBO196234:IBO196237 HRS196234:HRS196237 HHW196234:HHW196237 GYA196234:GYA196237 GOE196234:GOE196237 GEI196234:GEI196237 FUM196234:FUM196237 FKQ196234:FKQ196237 FAU196234:FAU196237 EQY196234:EQY196237 EHC196234:EHC196237 DXG196234:DXG196237 DNK196234:DNK196237 DDO196234:DDO196237 CTS196234:CTS196237 CJW196234:CJW196237 CAA196234:CAA196237 BQE196234:BQE196237 BGI196234:BGI196237 AWM196234:AWM196237 AMQ196234:AMQ196237 ACU196234:ACU196237 SY196234:SY196237 JC196234:JC196237 WVO130698:WVO130701 WLS130698:WLS130701 WBW130698:WBW130701 VSA130698:VSA130701 VIE130698:VIE130701 UYI130698:UYI130701 UOM130698:UOM130701 UEQ130698:UEQ130701 TUU130698:TUU130701 TKY130698:TKY130701 TBC130698:TBC130701 SRG130698:SRG130701 SHK130698:SHK130701 RXO130698:RXO130701 RNS130698:RNS130701 RDW130698:RDW130701 QUA130698:QUA130701 QKE130698:QKE130701 QAI130698:QAI130701 PQM130698:PQM130701 PGQ130698:PGQ130701 OWU130698:OWU130701 OMY130698:OMY130701 ODC130698:ODC130701 NTG130698:NTG130701 NJK130698:NJK130701 MZO130698:MZO130701 MPS130698:MPS130701 MFW130698:MFW130701 LWA130698:LWA130701 LME130698:LME130701 LCI130698:LCI130701 KSM130698:KSM130701 KIQ130698:KIQ130701 JYU130698:JYU130701 JOY130698:JOY130701 JFC130698:JFC130701 IVG130698:IVG130701 ILK130698:ILK130701 IBO130698:IBO130701 HRS130698:HRS130701 HHW130698:HHW130701 GYA130698:GYA130701 GOE130698:GOE130701 GEI130698:GEI130701 FUM130698:FUM130701 FKQ130698:FKQ130701 FAU130698:FAU130701 EQY130698:EQY130701 EHC130698:EHC130701 DXG130698:DXG130701 DNK130698:DNK130701 DDO130698:DDO130701 CTS130698:CTS130701 CJW130698:CJW130701 CAA130698:CAA130701 BQE130698:BQE130701 BGI130698:BGI130701 AWM130698:AWM130701 AMQ130698:AMQ130701 ACU130698:ACU130701 SY130698:SY130701 JC130698:JC130701 WVO65162:WVO65165 WLS65162:WLS65165 WBW65162:WBW65165 VSA65162:VSA65165 VIE65162:VIE65165 UYI65162:UYI65165 UOM65162:UOM65165 UEQ65162:UEQ65165 TUU65162:TUU65165 TKY65162:TKY65165 TBC65162:TBC65165 SRG65162:SRG65165 SHK65162:SHK65165 RXO65162:RXO65165 RNS65162:RNS65165 RDW65162:RDW65165 QUA65162:QUA65165 QKE65162:QKE65165 QAI65162:QAI65165 PQM65162:PQM65165 PGQ65162:PGQ65165 OWU65162:OWU65165 OMY65162:OMY65165 ODC65162:ODC65165 NTG65162:NTG65165 NJK65162:NJK65165 MZO65162:MZO65165 MPS65162:MPS65165 MFW65162:MFW65165 LWA65162:LWA65165 LME65162:LME65165 LCI65162:LCI65165 KSM65162:KSM65165 KIQ65162:KIQ65165 JYU65162:JYU65165 JOY65162:JOY65165 JFC65162:JFC65165 IVG65162:IVG65165 ILK65162:ILK65165 IBO65162:IBO65165 HRS65162:HRS65165 HHW65162:HHW65165 GYA65162:GYA65165 GOE65162:GOE65165 GEI65162:GEI65165 FUM65162:FUM65165 FKQ65162:FKQ65165 FAU65162:FAU65165 EQY65162:EQY65165 EHC65162:EHC65165 DXG65162:DXG65165 DNK65162:DNK65165 DDO65162:DDO65165 CTS65162:CTS65165 CJW65162:CJW65165 CAA65162:CAA65165 BQE65162:BQE65165 BGI65162:BGI65165 AWM65162:AWM65165 AMQ65162:AMQ65165 ACU65162:ACU65165 SY65162:SY65165 JC65162:JC65165 WVM982666:WVM982669 WLQ982666:WLQ982669 WBU982666:WBU982669 VRY982666:VRY982669 VIC982666:VIC982669 UYG982666:UYG982669 UOK982666:UOK982669 UEO982666:UEO982669 TUS982666:TUS982669 TKW982666:TKW982669 TBA982666:TBA982669 SRE982666:SRE982669 SHI982666:SHI982669 RXM982666:RXM982669 RNQ982666:RNQ982669 RDU982666:RDU982669 QTY982666:QTY982669 QKC982666:QKC982669 QAG982666:QAG982669 PQK982666:PQK982669 PGO982666:PGO982669 OWS982666:OWS982669 OMW982666:OMW982669 ODA982666:ODA982669 NTE982666:NTE982669 NJI982666:NJI982669 MZM982666:MZM982669 MPQ982666:MPQ982669 MFU982666:MFU982669 LVY982666:LVY982669 LMC982666:LMC982669 LCG982666:LCG982669 KSK982666:KSK982669 KIO982666:KIO982669 JYS982666:JYS982669 JOW982666:JOW982669 JFA982666:JFA982669 IVE982666:IVE982669 ILI982666:ILI982669 IBM982666:IBM982669 HRQ982666:HRQ982669 HHU982666:HHU982669 GXY982666:GXY982669 GOC982666:GOC982669 GEG982666:GEG982669 FUK982666:FUK982669 FKO982666:FKO982669 FAS982666:FAS982669 EQW982666:EQW982669 EHA982666:EHA982669 DXE982666:DXE982669 DNI982666:DNI982669 DDM982666:DDM982669 CTQ982666:CTQ982669 CJU982666:CJU982669 BZY982666:BZY982669 BQC982666:BQC982669 BGG982666:BGG982669 AWK982666:AWK982669 AMO982666:AMO982669 ACS982666:ACS982669 SW982666:SW982669 JA982666:JA982669 WVM917130:WVM917133 WLQ917130:WLQ917133 WBU917130:WBU917133 VRY917130:VRY917133 VIC917130:VIC917133 UYG917130:UYG917133 UOK917130:UOK917133 UEO917130:UEO917133 TUS917130:TUS917133 TKW917130:TKW917133 TBA917130:TBA917133 SRE917130:SRE917133 SHI917130:SHI917133 RXM917130:RXM917133 RNQ917130:RNQ917133 RDU917130:RDU917133 QTY917130:QTY917133 QKC917130:QKC917133 QAG917130:QAG917133 PQK917130:PQK917133 PGO917130:PGO917133 OWS917130:OWS917133 OMW917130:OMW917133 ODA917130:ODA917133 NTE917130:NTE917133 NJI917130:NJI917133 MZM917130:MZM917133 MPQ917130:MPQ917133 MFU917130:MFU917133 LVY917130:LVY917133 LMC917130:LMC917133 LCG917130:LCG917133 KSK917130:KSK917133 KIO917130:KIO917133 JYS917130:JYS917133 JOW917130:JOW917133 JFA917130:JFA917133 IVE917130:IVE917133 ILI917130:ILI917133 IBM917130:IBM917133 HRQ917130:HRQ917133 HHU917130:HHU917133 GXY917130:GXY917133 GOC917130:GOC917133 GEG917130:GEG917133 FUK917130:FUK917133 FKO917130:FKO917133 FAS917130:FAS917133 EQW917130:EQW917133 EHA917130:EHA917133 DXE917130:DXE917133 DNI917130:DNI917133 DDM917130:DDM917133 CTQ917130:CTQ917133 CJU917130:CJU917133 BZY917130:BZY917133 BQC917130:BQC917133 BGG917130:BGG917133 AWK917130:AWK917133 AMO917130:AMO917133 ACS917130:ACS917133 SW917130:SW917133 JA917130:JA917133 WVM851594:WVM851597 WLQ851594:WLQ851597 WBU851594:WBU851597 VRY851594:VRY851597 VIC851594:VIC851597 UYG851594:UYG851597 UOK851594:UOK851597 UEO851594:UEO851597 TUS851594:TUS851597 TKW851594:TKW851597 TBA851594:TBA851597 SRE851594:SRE851597 SHI851594:SHI851597 RXM851594:RXM851597 RNQ851594:RNQ851597 RDU851594:RDU851597 QTY851594:QTY851597 QKC851594:QKC851597 QAG851594:QAG851597 PQK851594:PQK851597 PGO851594:PGO851597 OWS851594:OWS851597 OMW851594:OMW851597 ODA851594:ODA851597 NTE851594:NTE851597 NJI851594:NJI851597 MZM851594:MZM851597 MPQ851594:MPQ851597 MFU851594:MFU851597 LVY851594:LVY851597 LMC851594:LMC851597 LCG851594:LCG851597 KSK851594:KSK851597 KIO851594:KIO851597 JYS851594:JYS851597 JOW851594:JOW851597 JFA851594:JFA851597 IVE851594:IVE851597 ILI851594:ILI851597 IBM851594:IBM851597 HRQ851594:HRQ851597 HHU851594:HHU851597 GXY851594:GXY851597 GOC851594:GOC851597 GEG851594:GEG851597 FUK851594:FUK851597 FKO851594:FKO851597 FAS851594:FAS851597 EQW851594:EQW851597 EHA851594:EHA851597 DXE851594:DXE851597 DNI851594:DNI851597 DDM851594:DDM851597 CTQ851594:CTQ851597 CJU851594:CJU851597 BZY851594:BZY851597 BQC851594:BQC851597 BGG851594:BGG851597 AWK851594:AWK851597 AMO851594:AMO851597 ACS851594:ACS851597 SW851594:SW851597 JA851594:JA851597 WVM786058:WVM786061 WLQ786058:WLQ786061 WBU786058:WBU786061 VRY786058:VRY786061 VIC786058:VIC786061 UYG786058:UYG786061 UOK786058:UOK786061 UEO786058:UEO786061 TUS786058:TUS786061 TKW786058:TKW786061 TBA786058:TBA786061 SRE786058:SRE786061 SHI786058:SHI786061 RXM786058:RXM786061 RNQ786058:RNQ786061 RDU786058:RDU786061 QTY786058:QTY786061 QKC786058:QKC786061 QAG786058:QAG786061 PQK786058:PQK786061 PGO786058:PGO786061 OWS786058:OWS786061 OMW786058:OMW786061 ODA786058:ODA786061 NTE786058:NTE786061 NJI786058:NJI786061 MZM786058:MZM786061 MPQ786058:MPQ786061 MFU786058:MFU786061 LVY786058:LVY786061 LMC786058:LMC786061 LCG786058:LCG786061 KSK786058:KSK786061 KIO786058:KIO786061 JYS786058:JYS786061 JOW786058:JOW786061 JFA786058:JFA786061 IVE786058:IVE786061 ILI786058:ILI786061 IBM786058:IBM786061 HRQ786058:HRQ786061 HHU786058:HHU786061 GXY786058:GXY786061 GOC786058:GOC786061 GEG786058:GEG786061 FUK786058:FUK786061 FKO786058:FKO786061 FAS786058:FAS786061 EQW786058:EQW786061 EHA786058:EHA786061 DXE786058:DXE786061 DNI786058:DNI786061 DDM786058:DDM786061 CTQ786058:CTQ786061 CJU786058:CJU786061 BZY786058:BZY786061 BQC786058:BQC786061 BGG786058:BGG786061 AWK786058:AWK786061 AMO786058:AMO786061 ACS786058:ACS786061 SW786058:SW786061 JA786058:JA786061 WVM720522:WVM720525 WLQ720522:WLQ720525 WBU720522:WBU720525 VRY720522:VRY720525 VIC720522:VIC720525 UYG720522:UYG720525 UOK720522:UOK720525 UEO720522:UEO720525 TUS720522:TUS720525 TKW720522:TKW720525 TBA720522:TBA720525 SRE720522:SRE720525 SHI720522:SHI720525 RXM720522:RXM720525 RNQ720522:RNQ720525 RDU720522:RDU720525 QTY720522:QTY720525 QKC720522:QKC720525 QAG720522:QAG720525 PQK720522:PQK720525 PGO720522:PGO720525 OWS720522:OWS720525 OMW720522:OMW720525 ODA720522:ODA720525 NTE720522:NTE720525 NJI720522:NJI720525 MZM720522:MZM720525 MPQ720522:MPQ720525 MFU720522:MFU720525 LVY720522:LVY720525 LMC720522:LMC720525 LCG720522:LCG720525 KSK720522:KSK720525 KIO720522:KIO720525 JYS720522:JYS720525 JOW720522:JOW720525 JFA720522:JFA720525 IVE720522:IVE720525 ILI720522:ILI720525 IBM720522:IBM720525 HRQ720522:HRQ720525 HHU720522:HHU720525 GXY720522:GXY720525 GOC720522:GOC720525 GEG720522:GEG720525 FUK720522:FUK720525 FKO720522:FKO720525 FAS720522:FAS720525 EQW720522:EQW720525 EHA720522:EHA720525 DXE720522:DXE720525 DNI720522:DNI720525 DDM720522:DDM720525 CTQ720522:CTQ720525 CJU720522:CJU720525 BZY720522:BZY720525 BQC720522:BQC720525 BGG720522:BGG720525 AWK720522:AWK720525 AMO720522:AMO720525 ACS720522:ACS720525 SW720522:SW720525 JA720522:JA720525 WVM654986:WVM654989 WLQ654986:WLQ654989 WBU654986:WBU654989 VRY654986:VRY654989 VIC654986:VIC654989 UYG654986:UYG654989 UOK654986:UOK654989 UEO654986:UEO654989 TUS654986:TUS654989 TKW654986:TKW654989 TBA654986:TBA654989 SRE654986:SRE654989 SHI654986:SHI654989 RXM654986:RXM654989 RNQ654986:RNQ654989 RDU654986:RDU654989 QTY654986:QTY654989 QKC654986:QKC654989 QAG654986:QAG654989 PQK654986:PQK654989 PGO654986:PGO654989 OWS654986:OWS654989 OMW654986:OMW654989 ODA654986:ODA654989 NTE654986:NTE654989 NJI654986:NJI654989 MZM654986:MZM654989 MPQ654986:MPQ654989 MFU654986:MFU654989 LVY654986:LVY654989 LMC654986:LMC654989 LCG654986:LCG654989 KSK654986:KSK654989 KIO654986:KIO654989 JYS654986:JYS654989 JOW654986:JOW654989 JFA654986:JFA654989 IVE654986:IVE654989 ILI654986:ILI654989 IBM654986:IBM654989 HRQ654986:HRQ654989 HHU654986:HHU654989 GXY654986:GXY654989 GOC654986:GOC654989 GEG654986:GEG654989 FUK654986:FUK654989 FKO654986:FKO654989 FAS654986:FAS654989 EQW654986:EQW654989 EHA654986:EHA654989 DXE654986:DXE654989 DNI654986:DNI654989 DDM654986:DDM654989 CTQ654986:CTQ654989 CJU654986:CJU654989 BZY654986:BZY654989 BQC654986:BQC654989 BGG654986:BGG654989 AWK654986:AWK654989 AMO654986:AMO654989 ACS654986:ACS654989 SW654986:SW654989 JA654986:JA654989 WVM589450:WVM589453 WLQ589450:WLQ589453 WBU589450:WBU589453 VRY589450:VRY589453 VIC589450:VIC589453 UYG589450:UYG589453 UOK589450:UOK589453 UEO589450:UEO589453 TUS589450:TUS589453 TKW589450:TKW589453 TBA589450:TBA589453 SRE589450:SRE589453 SHI589450:SHI589453 RXM589450:RXM589453 RNQ589450:RNQ589453 RDU589450:RDU589453 QTY589450:QTY589453 QKC589450:QKC589453 QAG589450:QAG589453 PQK589450:PQK589453 PGO589450:PGO589453 OWS589450:OWS589453 OMW589450:OMW589453 ODA589450:ODA589453 NTE589450:NTE589453 NJI589450:NJI589453 MZM589450:MZM589453 MPQ589450:MPQ589453 MFU589450:MFU589453 LVY589450:LVY589453 LMC589450:LMC589453 LCG589450:LCG589453 KSK589450:KSK589453 KIO589450:KIO589453 JYS589450:JYS589453 JOW589450:JOW589453 JFA589450:JFA589453 IVE589450:IVE589453 ILI589450:ILI589453 IBM589450:IBM589453 HRQ589450:HRQ589453 HHU589450:HHU589453 GXY589450:GXY589453 GOC589450:GOC589453 GEG589450:GEG589453 FUK589450:FUK589453 FKO589450:FKO589453 FAS589450:FAS589453 EQW589450:EQW589453 EHA589450:EHA589453 DXE589450:DXE589453 DNI589450:DNI589453 DDM589450:DDM589453 CTQ589450:CTQ589453 CJU589450:CJU589453 BZY589450:BZY589453 BQC589450:BQC589453 BGG589450:BGG589453 AWK589450:AWK589453 AMO589450:AMO589453 ACS589450:ACS589453 SW589450:SW589453 JA589450:JA589453 WVM523914:WVM523917 WLQ523914:WLQ523917 WBU523914:WBU523917 VRY523914:VRY523917 VIC523914:VIC523917 UYG523914:UYG523917 UOK523914:UOK523917 UEO523914:UEO523917 TUS523914:TUS523917 TKW523914:TKW523917 TBA523914:TBA523917 SRE523914:SRE523917 SHI523914:SHI523917 RXM523914:RXM523917 RNQ523914:RNQ523917 RDU523914:RDU523917 QTY523914:QTY523917 QKC523914:QKC523917 QAG523914:QAG523917 PQK523914:PQK523917 PGO523914:PGO523917 OWS523914:OWS523917 OMW523914:OMW523917 ODA523914:ODA523917 NTE523914:NTE523917 NJI523914:NJI523917 MZM523914:MZM523917 MPQ523914:MPQ523917 MFU523914:MFU523917 LVY523914:LVY523917 LMC523914:LMC523917 LCG523914:LCG523917 KSK523914:KSK523917 KIO523914:KIO523917 JYS523914:JYS523917 JOW523914:JOW523917 JFA523914:JFA523917 IVE523914:IVE523917 ILI523914:ILI523917 IBM523914:IBM523917 HRQ523914:HRQ523917 HHU523914:HHU523917 GXY523914:GXY523917 GOC523914:GOC523917 GEG523914:GEG523917 FUK523914:FUK523917 FKO523914:FKO523917 FAS523914:FAS523917 EQW523914:EQW523917 EHA523914:EHA523917 DXE523914:DXE523917 DNI523914:DNI523917 DDM523914:DDM523917 CTQ523914:CTQ523917 CJU523914:CJU523917 BZY523914:BZY523917 BQC523914:BQC523917 BGG523914:BGG523917 AWK523914:AWK523917 AMO523914:AMO523917 ACS523914:ACS523917 SW523914:SW523917 JA523914:JA523917 WVM458378:WVM458381 WLQ458378:WLQ458381 WBU458378:WBU458381 VRY458378:VRY458381 VIC458378:VIC458381 UYG458378:UYG458381 UOK458378:UOK458381 UEO458378:UEO458381 TUS458378:TUS458381 TKW458378:TKW458381 TBA458378:TBA458381 SRE458378:SRE458381 SHI458378:SHI458381 RXM458378:RXM458381 RNQ458378:RNQ458381 RDU458378:RDU458381 QTY458378:QTY458381 QKC458378:QKC458381 QAG458378:QAG458381 PQK458378:PQK458381 PGO458378:PGO458381 OWS458378:OWS458381 OMW458378:OMW458381 ODA458378:ODA458381 NTE458378:NTE458381 NJI458378:NJI458381 MZM458378:MZM458381 MPQ458378:MPQ458381 MFU458378:MFU458381 LVY458378:LVY458381 LMC458378:LMC458381 LCG458378:LCG458381 KSK458378:KSK458381 KIO458378:KIO458381 JYS458378:JYS458381 JOW458378:JOW458381 JFA458378:JFA458381 IVE458378:IVE458381 ILI458378:ILI458381 IBM458378:IBM458381 HRQ458378:HRQ458381 HHU458378:HHU458381 GXY458378:GXY458381 GOC458378:GOC458381 GEG458378:GEG458381 FUK458378:FUK458381 FKO458378:FKO458381 FAS458378:FAS458381 EQW458378:EQW458381 EHA458378:EHA458381 DXE458378:DXE458381 DNI458378:DNI458381 DDM458378:DDM458381 CTQ458378:CTQ458381 CJU458378:CJU458381 BZY458378:BZY458381 BQC458378:BQC458381 BGG458378:BGG458381 AWK458378:AWK458381 AMO458378:AMO458381 ACS458378:ACS458381 SW458378:SW458381 JA458378:JA458381 WVM392842:WVM392845 WLQ392842:WLQ392845 WBU392842:WBU392845 VRY392842:VRY392845 VIC392842:VIC392845 UYG392842:UYG392845 UOK392842:UOK392845 UEO392842:UEO392845 TUS392842:TUS392845 TKW392842:TKW392845 TBA392842:TBA392845 SRE392842:SRE392845 SHI392842:SHI392845 RXM392842:RXM392845 RNQ392842:RNQ392845 RDU392842:RDU392845 QTY392842:QTY392845 QKC392842:QKC392845 QAG392842:QAG392845 PQK392842:PQK392845 PGO392842:PGO392845 OWS392842:OWS392845 OMW392842:OMW392845 ODA392842:ODA392845 NTE392842:NTE392845 NJI392842:NJI392845 MZM392842:MZM392845 MPQ392842:MPQ392845 MFU392842:MFU392845 LVY392842:LVY392845 LMC392842:LMC392845 LCG392842:LCG392845 KSK392842:KSK392845 KIO392842:KIO392845 JYS392842:JYS392845 JOW392842:JOW392845 JFA392842:JFA392845 IVE392842:IVE392845 ILI392842:ILI392845 IBM392842:IBM392845 HRQ392842:HRQ392845 HHU392842:HHU392845 GXY392842:GXY392845 GOC392842:GOC392845 GEG392842:GEG392845 FUK392842:FUK392845 FKO392842:FKO392845 FAS392842:FAS392845 EQW392842:EQW392845 EHA392842:EHA392845 DXE392842:DXE392845 DNI392842:DNI392845 DDM392842:DDM392845 CTQ392842:CTQ392845 CJU392842:CJU392845 BZY392842:BZY392845 BQC392842:BQC392845 BGG392842:BGG392845 AWK392842:AWK392845 AMO392842:AMO392845 ACS392842:ACS392845 SW392842:SW392845 JA392842:JA392845 WVM327306:WVM327309 WLQ327306:WLQ327309 WBU327306:WBU327309 VRY327306:VRY327309 VIC327306:VIC327309 UYG327306:UYG327309 UOK327306:UOK327309 UEO327306:UEO327309 TUS327306:TUS327309 TKW327306:TKW327309 TBA327306:TBA327309 SRE327306:SRE327309 SHI327306:SHI327309 RXM327306:RXM327309 RNQ327306:RNQ327309 RDU327306:RDU327309 QTY327306:QTY327309 QKC327306:QKC327309 QAG327306:QAG327309 PQK327306:PQK327309 PGO327306:PGO327309 OWS327306:OWS327309 OMW327306:OMW327309 ODA327306:ODA327309 NTE327306:NTE327309 NJI327306:NJI327309 MZM327306:MZM327309 MPQ327306:MPQ327309 MFU327306:MFU327309 LVY327306:LVY327309 LMC327306:LMC327309 LCG327306:LCG327309 KSK327306:KSK327309 KIO327306:KIO327309 JYS327306:JYS327309 JOW327306:JOW327309 JFA327306:JFA327309 IVE327306:IVE327309 ILI327306:ILI327309 IBM327306:IBM327309 HRQ327306:HRQ327309 HHU327306:HHU327309 GXY327306:GXY327309 GOC327306:GOC327309 GEG327306:GEG327309 FUK327306:FUK327309 FKO327306:FKO327309 FAS327306:FAS327309 EQW327306:EQW327309 EHA327306:EHA327309 DXE327306:DXE327309 DNI327306:DNI327309 DDM327306:DDM327309 CTQ327306:CTQ327309 CJU327306:CJU327309 BZY327306:BZY327309 BQC327306:BQC327309 BGG327306:BGG327309 AWK327306:AWK327309 AMO327306:AMO327309 ACS327306:ACS327309 SW327306:SW327309 JA327306:JA327309 WVM261770:WVM261773 WLQ261770:WLQ261773 WBU261770:WBU261773 VRY261770:VRY261773 VIC261770:VIC261773 UYG261770:UYG261773 UOK261770:UOK261773 UEO261770:UEO261773 TUS261770:TUS261773 TKW261770:TKW261773 TBA261770:TBA261773 SRE261770:SRE261773 SHI261770:SHI261773 RXM261770:RXM261773 RNQ261770:RNQ261773 RDU261770:RDU261773 QTY261770:QTY261773 QKC261770:QKC261773 QAG261770:QAG261773 PQK261770:PQK261773 PGO261770:PGO261773 OWS261770:OWS261773 OMW261770:OMW261773 ODA261770:ODA261773 NTE261770:NTE261773 NJI261770:NJI261773 MZM261770:MZM261773 MPQ261770:MPQ261773 MFU261770:MFU261773 LVY261770:LVY261773 LMC261770:LMC261773 LCG261770:LCG261773 KSK261770:KSK261773 KIO261770:KIO261773 JYS261770:JYS261773 JOW261770:JOW261773 JFA261770:JFA261773 IVE261770:IVE261773 ILI261770:ILI261773 IBM261770:IBM261773 HRQ261770:HRQ261773 HHU261770:HHU261773 GXY261770:GXY261773 GOC261770:GOC261773 GEG261770:GEG261773 FUK261770:FUK261773 FKO261770:FKO261773 FAS261770:FAS261773 EQW261770:EQW261773 EHA261770:EHA261773 DXE261770:DXE261773 DNI261770:DNI261773 DDM261770:DDM261773 CTQ261770:CTQ261773 CJU261770:CJU261773 BZY261770:BZY261773 BQC261770:BQC261773 BGG261770:BGG261773 AWK261770:AWK261773 AMO261770:AMO261773 ACS261770:ACS261773 SW261770:SW261773 JA261770:JA261773 WVM196234:WVM196237 WLQ196234:WLQ196237 WBU196234:WBU196237 VRY196234:VRY196237 VIC196234:VIC196237 UYG196234:UYG196237 UOK196234:UOK196237 UEO196234:UEO196237 TUS196234:TUS196237 TKW196234:TKW196237 TBA196234:TBA196237 SRE196234:SRE196237 SHI196234:SHI196237 RXM196234:RXM196237 RNQ196234:RNQ196237 RDU196234:RDU196237 QTY196234:QTY196237 QKC196234:QKC196237 QAG196234:QAG196237 PQK196234:PQK196237 PGO196234:PGO196237 OWS196234:OWS196237 OMW196234:OMW196237 ODA196234:ODA196237 NTE196234:NTE196237 NJI196234:NJI196237 MZM196234:MZM196237 MPQ196234:MPQ196237 MFU196234:MFU196237 LVY196234:LVY196237 LMC196234:LMC196237 LCG196234:LCG196237 KSK196234:KSK196237 KIO196234:KIO196237 JYS196234:JYS196237 JOW196234:JOW196237 JFA196234:JFA196237 IVE196234:IVE196237 ILI196234:ILI196237 IBM196234:IBM196237 HRQ196234:HRQ196237 HHU196234:HHU196237 GXY196234:GXY196237 GOC196234:GOC196237 GEG196234:GEG196237 FUK196234:FUK196237 FKO196234:FKO196237 FAS196234:FAS196237 EQW196234:EQW196237 EHA196234:EHA196237 DXE196234:DXE196237 DNI196234:DNI196237 DDM196234:DDM196237 CTQ196234:CTQ196237 CJU196234:CJU196237 BZY196234:BZY196237 BQC196234:BQC196237 BGG196234:BGG196237 AWK196234:AWK196237 AMO196234:AMO196237 ACS196234:ACS196237 SW196234:SW196237 JA196234:JA196237 WVM130698:WVM130701 WLQ130698:WLQ130701 WBU130698:WBU130701 VRY130698:VRY130701 VIC130698:VIC130701 UYG130698:UYG130701 UOK130698:UOK130701 UEO130698:UEO130701 TUS130698:TUS130701 TKW130698:TKW130701 TBA130698:TBA130701 SRE130698:SRE130701 SHI130698:SHI130701 RXM130698:RXM130701 RNQ130698:RNQ130701 RDU130698:RDU130701 QTY130698:QTY130701 QKC130698:QKC130701 QAG130698:QAG130701 PQK130698:PQK130701 PGO130698:PGO130701 OWS130698:OWS130701 OMW130698:OMW130701 ODA130698:ODA130701 NTE130698:NTE130701 NJI130698:NJI130701 MZM130698:MZM130701 MPQ130698:MPQ130701 MFU130698:MFU130701 LVY130698:LVY130701 LMC130698:LMC130701 LCG130698:LCG130701 KSK130698:KSK130701 KIO130698:KIO130701 JYS130698:JYS130701 JOW130698:JOW130701 JFA130698:JFA130701 IVE130698:IVE130701 ILI130698:ILI130701 IBM130698:IBM130701 HRQ130698:HRQ130701 HHU130698:HHU130701 GXY130698:GXY130701 GOC130698:GOC130701 GEG130698:GEG130701 FUK130698:FUK130701 FKO130698:FKO130701 FAS130698:FAS130701 EQW130698:EQW130701 EHA130698:EHA130701 DXE130698:DXE130701 DNI130698:DNI130701 DDM130698:DDM130701 CTQ130698:CTQ130701 CJU130698:CJU130701 BZY130698:BZY130701 BQC130698:BQC130701 BGG130698:BGG130701 AWK130698:AWK130701 AMO130698:AMO130701 ACS130698:ACS130701 SW130698:SW130701 JA130698:JA130701 WVM65162:WVM65165 WLQ65162:WLQ65165 WBU65162:WBU65165 VRY65162:VRY65165 VIC65162:VIC65165 UYG65162:UYG65165 UOK65162:UOK65165 UEO65162:UEO65165 TUS65162:TUS65165 TKW65162:TKW65165 TBA65162:TBA65165 SRE65162:SRE65165 SHI65162:SHI65165 RXM65162:RXM65165 RNQ65162:RNQ65165 RDU65162:RDU65165 QTY65162:QTY65165 QKC65162:QKC65165 QAG65162:QAG65165 PQK65162:PQK65165 PGO65162:PGO65165 OWS65162:OWS65165 OMW65162:OMW65165 ODA65162:ODA65165 NTE65162:NTE65165 NJI65162:NJI65165 MZM65162:MZM65165 MPQ65162:MPQ65165 MFU65162:MFU65165 LVY65162:LVY65165 LMC65162:LMC65165 LCG65162:LCG65165 KSK65162:KSK65165 KIO65162:KIO65165 JYS65162:JYS65165 JOW65162:JOW65165 JFA65162:JFA65165 IVE65162:IVE65165 ILI65162:ILI65165 IBM65162:IBM65165 HRQ65162:HRQ65165 HHU65162:HHU65165 GXY65162:GXY65165 GOC65162:GOC65165 GEG65162:GEG65165 FUK65162:FUK65165 FKO65162:FKO65165 FAS65162:FAS65165 EQW65162:EQW65165 EHA65162:EHA65165 DXE65162:DXE65165 DNI65162:DNI65165 DDM65162:DDM65165 CTQ65162:CTQ65165 CJU65162:CJU65165 BZY65162:BZY65165 BQC65162:BQC65165 BGG65162:BGG65165 AWK65162:AWK65165 AMO65162:AMO65165 ACS65162:ACS65165 SW65162:SW65165 JA65162:JA65165 WWU982655:WWX982665 WMY982655:WNB982665 WDC982655:WDF982665 VTG982655:VTJ982665 VJK982655:VJN982665 UZO982655:UZR982665 UPS982655:UPV982665 UFW982655:UFZ982665 TWA982655:TWD982665 TME982655:TMH982665 TCI982655:TCL982665 SSM982655:SSP982665 SIQ982655:SIT982665 RYU982655:RYX982665 ROY982655:RPB982665 RFC982655:RFF982665 QVG982655:QVJ982665 QLK982655:QLN982665 QBO982655:QBR982665 PRS982655:PRV982665 PHW982655:PHZ982665 OYA982655:OYD982665 OOE982655:OOH982665 OEI982655:OEL982665 NUM982655:NUP982665 NKQ982655:NKT982665 NAU982655:NAX982665 MQY982655:MRB982665 MHC982655:MHF982665 LXG982655:LXJ982665 LNK982655:LNN982665 LDO982655:LDR982665 KTS982655:KTV982665 KJW982655:KJZ982665 KAA982655:KAD982665 JQE982655:JQH982665 JGI982655:JGL982665 IWM982655:IWP982665 IMQ982655:IMT982665 ICU982655:ICX982665 HSY982655:HTB982665 HJC982655:HJF982665 GZG982655:GZJ982665 GPK982655:GPN982665 GFO982655:GFR982665 FVS982655:FVV982665 FLW982655:FLZ982665 FCA982655:FCD982665 ESE982655:ESH982665 EII982655:EIL982665 DYM982655:DYP982665 DOQ982655:DOT982665 DEU982655:DEX982665 CUY982655:CVB982665 CLC982655:CLF982665 CBG982655:CBJ982665 BRK982655:BRN982665 BHO982655:BHR982665 AXS982655:AXV982665 ANW982655:ANZ982665 AEA982655:AED982665 UE982655:UH982665 KI982655:KL982665 AM982655:AP982665 WWU917119:WWX917129 WMY917119:WNB917129 WDC917119:WDF917129 VTG917119:VTJ917129 VJK917119:VJN917129 UZO917119:UZR917129 UPS917119:UPV917129 UFW917119:UFZ917129 TWA917119:TWD917129 TME917119:TMH917129 TCI917119:TCL917129 SSM917119:SSP917129 SIQ917119:SIT917129 RYU917119:RYX917129 ROY917119:RPB917129 RFC917119:RFF917129 QVG917119:QVJ917129 QLK917119:QLN917129 QBO917119:QBR917129 PRS917119:PRV917129 PHW917119:PHZ917129 OYA917119:OYD917129 OOE917119:OOH917129 OEI917119:OEL917129 NUM917119:NUP917129 NKQ917119:NKT917129 NAU917119:NAX917129 MQY917119:MRB917129 MHC917119:MHF917129 LXG917119:LXJ917129 LNK917119:LNN917129 LDO917119:LDR917129 KTS917119:KTV917129 KJW917119:KJZ917129 KAA917119:KAD917129 JQE917119:JQH917129 JGI917119:JGL917129 IWM917119:IWP917129 IMQ917119:IMT917129 ICU917119:ICX917129 HSY917119:HTB917129 HJC917119:HJF917129 GZG917119:GZJ917129 GPK917119:GPN917129 GFO917119:GFR917129 FVS917119:FVV917129 FLW917119:FLZ917129 FCA917119:FCD917129 ESE917119:ESH917129 EII917119:EIL917129 DYM917119:DYP917129 DOQ917119:DOT917129 DEU917119:DEX917129 CUY917119:CVB917129 CLC917119:CLF917129 CBG917119:CBJ917129 BRK917119:BRN917129 BHO917119:BHR917129 AXS917119:AXV917129 ANW917119:ANZ917129 AEA917119:AED917129 UE917119:UH917129 KI917119:KL917129 AM917119:AP917129 WWU851583:WWX851593 WMY851583:WNB851593 WDC851583:WDF851593 VTG851583:VTJ851593 VJK851583:VJN851593 UZO851583:UZR851593 UPS851583:UPV851593 UFW851583:UFZ851593 TWA851583:TWD851593 TME851583:TMH851593 TCI851583:TCL851593 SSM851583:SSP851593 SIQ851583:SIT851593 RYU851583:RYX851593 ROY851583:RPB851593 RFC851583:RFF851593 QVG851583:QVJ851593 QLK851583:QLN851593 QBO851583:QBR851593 PRS851583:PRV851593 PHW851583:PHZ851593 OYA851583:OYD851593 OOE851583:OOH851593 OEI851583:OEL851593 NUM851583:NUP851593 NKQ851583:NKT851593 NAU851583:NAX851593 MQY851583:MRB851593 MHC851583:MHF851593 LXG851583:LXJ851593 LNK851583:LNN851593 LDO851583:LDR851593 KTS851583:KTV851593 KJW851583:KJZ851593 KAA851583:KAD851593 JQE851583:JQH851593 JGI851583:JGL851593 IWM851583:IWP851593 IMQ851583:IMT851593 ICU851583:ICX851593 HSY851583:HTB851593 HJC851583:HJF851593 GZG851583:GZJ851593 GPK851583:GPN851593 GFO851583:GFR851593 FVS851583:FVV851593 FLW851583:FLZ851593 FCA851583:FCD851593 ESE851583:ESH851593 EII851583:EIL851593 DYM851583:DYP851593 DOQ851583:DOT851593 DEU851583:DEX851593 CUY851583:CVB851593 CLC851583:CLF851593 CBG851583:CBJ851593 BRK851583:BRN851593 BHO851583:BHR851593 AXS851583:AXV851593 ANW851583:ANZ851593 AEA851583:AED851593 UE851583:UH851593 KI851583:KL851593 AM851583:AP851593 WWU786047:WWX786057 WMY786047:WNB786057 WDC786047:WDF786057 VTG786047:VTJ786057 VJK786047:VJN786057 UZO786047:UZR786057 UPS786047:UPV786057 UFW786047:UFZ786057 TWA786047:TWD786057 TME786047:TMH786057 TCI786047:TCL786057 SSM786047:SSP786057 SIQ786047:SIT786057 RYU786047:RYX786057 ROY786047:RPB786057 RFC786047:RFF786057 QVG786047:QVJ786057 QLK786047:QLN786057 QBO786047:QBR786057 PRS786047:PRV786057 PHW786047:PHZ786057 OYA786047:OYD786057 OOE786047:OOH786057 OEI786047:OEL786057 NUM786047:NUP786057 NKQ786047:NKT786057 NAU786047:NAX786057 MQY786047:MRB786057 MHC786047:MHF786057 LXG786047:LXJ786057 LNK786047:LNN786057 LDO786047:LDR786057 KTS786047:KTV786057 KJW786047:KJZ786057 KAA786047:KAD786057 JQE786047:JQH786057 JGI786047:JGL786057 IWM786047:IWP786057 IMQ786047:IMT786057 ICU786047:ICX786057 HSY786047:HTB786057 HJC786047:HJF786057 GZG786047:GZJ786057 GPK786047:GPN786057 GFO786047:GFR786057 FVS786047:FVV786057 FLW786047:FLZ786057 FCA786047:FCD786057 ESE786047:ESH786057 EII786047:EIL786057 DYM786047:DYP786057 DOQ786047:DOT786057 DEU786047:DEX786057 CUY786047:CVB786057 CLC786047:CLF786057 CBG786047:CBJ786057 BRK786047:BRN786057 BHO786047:BHR786057 AXS786047:AXV786057 ANW786047:ANZ786057 AEA786047:AED786057 UE786047:UH786057 KI786047:KL786057 AM786047:AP786057 WWU720511:WWX720521 WMY720511:WNB720521 WDC720511:WDF720521 VTG720511:VTJ720521 VJK720511:VJN720521 UZO720511:UZR720521 UPS720511:UPV720521 UFW720511:UFZ720521 TWA720511:TWD720521 TME720511:TMH720521 TCI720511:TCL720521 SSM720511:SSP720521 SIQ720511:SIT720521 RYU720511:RYX720521 ROY720511:RPB720521 RFC720511:RFF720521 QVG720511:QVJ720521 QLK720511:QLN720521 QBO720511:QBR720521 PRS720511:PRV720521 PHW720511:PHZ720521 OYA720511:OYD720521 OOE720511:OOH720521 OEI720511:OEL720521 NUM720511:NUP720521 NKQ720511:NKT720521 NAU720511:NAX720521 MQY720511:MRB720521 MHC720511:MHF720521 LXG720511:LXJ720521 LNK720511:LNN720521 LDO720511:LDR720521 KTS720511:KTV720521 KJW720511:KJZ720521 KAA720511:KAD720521 JQE720511:JQH720521 JGI720511:JGL720521 IWM720511:IWP720521 IMQ720511:IMT720521 ICU720511:ICX720521 HSY720511:HTB720521 HJC720511:HJF720521 GZG720511:GZJ720521 GPK720511:GPN720521 GFO720511:GFR720521 FVS720511:FVV720521 FLW720511:FLZ720521 FCA720511:FCD720521 ESE720511:ESH720521 EII720511:EIL720521 DYM720511:DYP720521 DOQ720511:DOT720521 DEU720511:DEX720521 CUY720511:CVB720521 CLC720511:CLF720521 CBG720511:CBJ720521 BRK720511:BRN720521 BHO720511:BHR720521 AXS720511:AXV720521 ANW720511:ANZ720521 AEA720511:AED720521 UE720511:UH720521 KI720511:KL720521 AM720511:AP720521 WWU654975:WWX654985 WMY654975:WNB654985 WDC654975:WDF654985 VTG654975:VTJ654985 VJK654975:VJN654985 UZO654975:UZR654985 UPS654975:UPV654985 UFW654975:UFZ654985 TWA654975:TWD654985 TME654975:TMH654985 TCI654975:TCL654985 SSM654975:SSP654985 SIQ654975:SIT654985 RYU654975:RYX654985 ROY654975:RPB654985 RFC654975:RFF654985 QVG654975:QVJ654985 QLK654975:QLN654985 QBO654975:QBR654985 PRS654975:PRV654985 PHW654975:PHZ654985 OYA654975:OYD654985 OOE654975:OOH654985 OEI654975:OEL654985 NUM654975:NUP654985 NKQ654975:NKT654985 NAU654975:NAX654985 MQY654975:MRB654985 MHC654975:MHF654985 LXG654975:LXJ654985 LNK654975:LNN654985 LDO654975:LDR654985 KTS654975:KTV654985 KJW654975:KJZ654985 KAA654975:KAD654985 JQE654975:JQH654985 JGI654975:JGL654985 IWM654975:IWP654985 IMQ654975:IMT654985 ICU654975:ICX654985 HSY654975:HTB654985 HJC654975:HJF654985 GZG654975:GZJ654985 GPK654975:GPN654985 GFO654975:GFR654985 FVS654975:FVV654985 FLW654975:FLZ654985 FCA654975:FCD654985 ESE654975:ESH654985 EII654975:EIL654985 DYM654975:DYP654985 DOQ654975:DOT654985 DEU654975:DEX654985 CUY654975:CVB654985 CLC654975:CLF654985 CBG654975:CBJ654985 BRK654975:BRN654985 BHO654975:BHR654985 AXS654975:AXV654985 ANW654975:ANZ654985 AEA654975:AED654985 UE654975:UH654985 KI654975:KL654985 AM654975:AP654985 WWU589439:WWX589449 WMY589439:WNB589449 WDC589439:WDF589449 VTG589439:VTJ589449 VJK589439:VJN589449 UZO589439:UZR589449 UPS589439:UPV589449 UFW589439:UFZ589449 TWA589439:TWD589449 TME589439:TMH589449 TCI589439:TCL589449 SSM589439:SSP589449 SIQ589439:SIT589449 RYU589439:RYX589449 ROY589439:RPB589449 RFC589439:RFF589449 QVG589439:QVJ589449 QLK589439:QLN589449 QBO589439:QBR589449 PRS589439:PRV589449 PHW589439:PHZ589449 OYA589439:OYD589449 OOE589439:OOH589449 OEI589439:OEL589449 NUM589439:NUP589449 NKQ589439:NKT589449 NAU589439:NAX589449 MQY589439:MRB589449 MHC589439:MHF589449 LXG589439:LXJ589449 LNK589439:LNN589449 LDO589439:LDR589449 KTS589439:KTV589449 KJW589439:KJZ589449 KAA589439:KAD589449 JQE589439:JQH589449 JGI589439:JGL589449 IWM589439:IWP589449 IMQ589439:IMT589449 ICU589439:ICX589449 HSY589439:HTB589449 HJC589439:HJF589449 GZG589439:GZJ589449 GPK589439:GPN589449 GFO589439:GFR589449 FVS589439:FVV589449 FLW589439:FLZ589449 FCA589439:FCD589449 ESE589439:ESH589449 EII589439:EIL589449 DYM589439:DYP589449 DOQ589439:DOT589449 DEU589439:DEX589449 CUY589439:CVB589449 CLC589439:CLF589449 CBG589439:CBJ589449 BRK589439:BRN589449 BHO589439:BHR589449 AXS589439:AXV589449 ANW589439:ANZ589449 AEA589439:AED589449 UE589439:UH589449 KI589439:KL589449 AM589439:AP589449 WWU523903:WWX523913 WMY523903:WNB523913 WDC523903:WDF523913 VTG523903:VTJ523913 VJK523903:VJN523913 UZO523903:UZR523913 UPS523903:UPV523913 UFW523903:UFZ523913 TWA523903:TWD523913 TME523903:TMH523913 TCI523903:TCL523913 SSM523903:SSP523913 SIQ523903:SIT523913 RYU523903:RYX523913 ROY523903:RPB523913 RFC523903:RFF523913 QVG523903:QVJ523913 QLK523903:QLN523913 QBO523903:QBR523913 PRS523903:PRV523913 PHW523903:PHZ523913 OYA523903:OYD523913 OOE523903:OOH523913 OEI523903:OEL523913 NUM523903:NUP523913 NKQ523903:NKT523913 NAU523903:NAX523913 MQY523903:MRB523913 MHC523903:MHF523913 LXG523903:LXJ523913 LNK523903:LNN523913 LDO523903:LDR523913 KTS523903:KTV523913 KJW523903:KJZ523913 KAA523903:KAD523913 JQE523903:JQH523913 JGI523903:JGL523913 IWM523903:IWP523913 IMQ523903:IMT523913 ICU523903:ICX523913 HSY523903:HTB523913 HJC523903:HJF523913 GZG523903:GZJ523913 GPK523903:GPN523913 GFO523903:GFR523913 FVS523903:FVV523913 FLW523903:FLZ523913 FCA523903:FCD523913 ESE523903:ESH523913 EII523903:EIL523913 DYM523903:DYP523913 DOQ523903:DOT523913 DEU523903:DEX523913 CUY523903:CVB523913 CLC523903:CLF523913 CBG523903:CBJ523913 BRK523903:BRN523913 BHO523903:BHR523913 AXS523903:AXV523913 ANW523903:ANZ523913 AEA523903:AED523913 UE523903:UH523913 KI523903:KL523913 AM523903:AP523913 WWU458367:WWX458377 WMY458367:WNB458377 WDC458367:WDF458377 VTG458367:VTJ458377 VJK458367:VJN458377 UZO458367:UZR458377 UPS458367:UPV458377 UFW458367:UFZ458377 TWA458367:TWD458377 TME458367:TMH458377 TCI458367:TCL458377 SSM458367:SSP458377 SIQ458367:SIT458377 RYU458367:RYX458377 ROY458367:RPB458377 RFC458367:RFF458377 QVG458367:QVJ458377 QLK458367:QLN458377 QBO458367:QBR458377 PRS458367:PRV458377 PHW458367:PHZ458377 OYA458367:OYD458377 OOE458367:OOH458377 OEI458367:OEL458377 NUM458367:NUP458377 NKQ458367:NKT458377 NAU458367:NAX458377 MQY458367:MRB458377 MHC458367:MHF458377 LXG458367:LXJ458377 LNK458367:LNN458377 LDO458367:LDR458377 KTS458367:KTV458377 KJW458367:KJZ458377 KAA458367:KAD458377 JQE458367:JQH458377 JGI458367:JGL458377 IWM458367:IWP458377 IMQ458367:IMT458377 ICU458367:ICX458377 HSY458367:HTB458377 HJC458367:HJF458377 GZG458367:GZJ458377 GPK458367:GPN458377 GFO458367:GFR458377 FVS458367:FVV458377 FLW458367:FLZ458377 FCA458367:FCD458377 ESE458367:ESH458377 EII458367:EIL458377 DYM458367:DYP458377 DOQ458367:DOT458377 DEU458367:DEX458377 CUY458367:CVB458377 CLC458367:CLF458377 CBG458367:CBJ458377 BRK458367:BRN458377 BHO458367:BHR458377 AXS458367:AXV458377 ANW458367:ANZ458377 AEA458367:AED458377 UE458367:UH458377 KI458367:KL458377 AM458367:AP458377 WWU392831:WWX392841 WMY392831:WNB392841 WDC392831:WDF392841 VTG392831:VTJ392841 VJK392831:VJN392841 UZO392831:UZR392841 UPS392831:UPV392841 UFW392831:UFZ392841 TWA392831:TWD392841 TME392831:TMH392841 TCI392831:TCL392841 SSM392831:SSP392841 SIQ392831:SIT392841 RYU392831:RYX392841 ROY392831:RPB392841 RFC392831:RFF392841 QVG392831:QVJ392841 QLK392831:QLN392841 QBO392831:QBR392841 PRS392831:PRV392841 PHW392831:PHZ392841 OYA392831:OYD392841 OOE392831:OOH392841 OEI392831:OEL392841 NUM392831:NUP392841 NKQ392831:NKT392841 NAU392831:NAX392841 MQY392831:MRB392841 MHC392831:MHF392841 LXG392831:LXJ392841 LNK392831:LNN392841 LDO392831:LDR392841 KTS392831:KTV392841 KJW392831:KJZ392841 KAA392831:KAD392841 JQE392831:JQH392841 JGI392831:JGL392841 IWM392831:IWP392841 IMQ392831:IMT392841 ICU392831:ICX392841 HSY392831:HTB392841 HJC392831:HJF392841 GZG392831:GZJ392841 GPK392831:GPN392841 GFO392831:GFR392841 FVS392831:FVV392841 FLW392831:FLZ392841 FCA392831:FCD392841 ESE392831:ESH392841 EII392831:EIL392841 DYM392831:DYP392841 DOQ392831:DOT392841 DEU392831:DEX392841 CUY392831:CVB392841 CLC392831:CLF392841 CBG392831:CBJ392841 BRK392831:BRN392841 BHO392831:BHR392841 AXS392831:AXV392841 ANW392831:ANZ392841 AEA392831:AED392841 UE392831:UH392841 KI392831:KL392841 AM392831:AP392841 WWU327295:WWX327305 WMY327295:WNB327305 WDC327295:WDF327305 VTG327295:VTJ327305 VJK327295:VJN327305 UZO327295:UZR327305 UPS327295:UPV327305 UFW327295:UFZ327305 TWA327295:TWD327305 TME327295:TMH327305 TCI327295:TCL327305 SSM327295:SSP327305 SIQ327295:SIT327305 RYU327295:RYX327305 ROY327295:RPB327305 RFC327295:RFF327305 QVG327295:QVJ327305 QLK327295:QLN327305 QBO327295:QBR327305 PRS327295:PRV327305 PHW327295:PHZ327305 OYA327295:OYD327305 OOE327295:OOH327305 OEI327295:OEL327305 NUM327295:NUP327305 NKQ327295:NKT327305 NAU327295:NAX327305 MQY327295:MRB327305 MHC327295:MHF327305 LXG327295:LXJ327305 LNK327295:LNN327305 LDO327295:LDR327305 KTS327295:KTV327305 KJW327295:KJZ327305 KAA327295:KAD327305 JQE327295:JQH327305 JGI327295:JGL327305 IWM327295:IWP327305 IMQ327295:IMT327305 ICU327295:ICX327305 HSY327295:HTB327305 HJC327295:HJF327305 GZG327295:GZJ327305 GPK327295:GPN327305 GFO327295:GFR327305 FVS327295:FVV327305 FLW327295:FLZ327305 FCA327295:FCD327305 ESE327295:ESH327305 EII327295:EIL327305 DYM327295:DYP327305 DOQ327295:DOT327305 DEU327295:DEX327305 CUY327295:CVB327305 CLC327295:CLF327305 CBG327295:CBJ327305 BRK327295:BRN327305 BHO327295:BHR327305 AXS327295:AXV327305 ANW327295:ANZ327305 AEA327295:AED327305 UE327295:UH327305 KI327295:KL327305 AM327295:AP327305 WWU261759:WWX261769 WMY261759:WNB261769 WDC261759:WDF261769 VTG261759:VTJ261769 VJK261759:VJN261769 UZO261759:UZR261769 UPS261759:UPV261769 UFW261759:UFZ261769 TWA261759:TWD261769 TME261759:TMH261769 TCI261759:TCL261769 SSM261759:SSP261769 SIQ261759:SIT261769 RYU261759:RYX261769 ROY261759:RPB261769 RFC261759:RFF261769 QVG261759:QVJ261769 QLK261759:QLN261769 QBO261759:QBR261769 PRS261759:PRV261769 PHW261759:PHZ261769 OYA261759:OYD261769 OOE261759:OOH261769 OEI261759:OEL261769 NUM261759:NUP261769 NKQ261759:NKT261769 NAU261759:NAX261769 MQY261759:MRB261769 MHC261759:MHF261769 LXG261759:LXJ261769 LNK261759:LNN261769 LDO261759:LDR261769 KTS261759:KTV261769 KJW261759:KJZ261769 KAA261759:KAD261769 JQE261759:JQH261769 JGI261759:JGL261769 IWM261759:IWP261769 IMQ261759:IMT261769 ICU261759:ICX261769 HSY261759:HTB261769 HJC261759:HJF261769 GZG261759:GZJ261769 GPK261759:GPN261769 GFO261759:GFR261769 FVS261759:FVV261769 FLW261759:FLZ261769 FCA261759:FCD261769 ESE261759:ESH261769 EII261759:EIL261769 DYM261759:DYP261769 DOQ261759:DOT261769 DEU261759:DEX261769 CUY261759:CVB261769 CLC261759:CLF261769 CBG261759:CBJ261769 BRK261759:BRN261769 BHO261759:BHR261769 AXS261759:AXV261769 ANW261759:ANZ261769 AEA261759:AED261769 UE261759:UH261769 KI261759:KL261769 AM261759:AP261769 WWU196223:WWX196233 WMY196223:WNB196233 WDC196223:WDF196233 VTG196223:VTJ196233 VJK196223:VJN196233 UZO196223:UZR196233 UPS196223:UPV196233 UFW196223:UFZ196233 TWA196223:TWD196233 TME196223:TMH196233 TCI196223:TCL196233 SSM196223:SSP196233 SIQ196223:SIT196233 RYU196223:RYX196233 ROY196223:RPB196233 RFC196223:RFF196233 QVG196223:QVJ196233 QLK196223:QLN196233 QBO196223:QBR196233 PRS196223:PRV196233 PHW196223:PHZ196233 OYA196223:OYD196233 OOE196223:OOH196233 OEI196223:OEL196233 NUM196223:NUP196233 NKQ196223:NKT196233 NAU196223:NAX196233 MQY196223:MRB196233 MHC196223:MHF196233 LXG196223:LXJ196233 LNK196223:LNN196233 LDO196223:LDR196233 KTS196223:KTV196233 KJW196223:KJZ196233 KAA196223:KAD196233 JQE196223:JQH196233 JGI196223:JGL196233 IWM196223:IWP196233 IMQ196223:IMT196233 ICU196223:ICX196233 HSY196223:HTB196233 HJC196223:HJF196233 GZG196223:GZJ196233 GPK196223:GPN196233 GFO196223:GFR196233 FVS196223:FVV196233 FLW196223:FLZ196233 FCA196223:FCD196233 ESE196223:ESH196233 EII196223:EIL196233 DYM196223:DYP196233 DOQ196223:DOT196233 DEU196223:DEX196233 CUY196223:CVB196233 CLC196223:CLF196233 CBG196223:CBJ196233 BRK196223:BRN196233 BHO196223:BHR196233 AXS196223:AXV196233 ANW196223:ANZ196233 AEA196223:AED196233 UE196223:UH196233 KI196223:KL196233 AM196223:AP196233 WWU130687:WWX130697 WMY130687:WNB130697 WDC130687:WDF130697 VTG130687:VTJ130697 VJK130687:VJN130697 UZO130687:UZR130697 UPS130687:UPV130697 UFW130687:UFZ130697 TWA130687:TWD130697 TME130687:TMH130697 TCI130687:TCL130697 SSM130687:SSP130697 SIQ130687:SIT130697 RYU130687:RYX130697 ROY130687:RPB130697 RFC130687:RFF130697 QVG130687:QVJ130697 QLK130687:QLN130697 QBO130687:QBR130697 PRS130687:PRV130697 PHW130687:PHZ130697 OYA130687:OYD130697 OOE130687:OOH130697 OEI130687:OEL130697 NUM130687:NUP130697 NKQ130687:NKT130697 NAU130687:NAX130697 MQY130687:MRB130697 MHC130687:MHF130697 LXG130687:LXJ130697 LNK130687:LNN130697 LDO130687:LDR130697 KTS130687:KTV130697 KJW130687:KJZ130697 KAA130687:KAD130697 JQE130687:JQH130697 JGI130687:JGL130697 IWM130687:IWP130697 IMQ130687:IMT130697 ICU130687:ICX130697 HSY130687:HTB130697 HJC130687:HJF130697 GZG130687:GZJ130697 GPK130687:GPN130697 GFO130687:GFR130697 FVS130687:FVV130697 FLW130687:FLZ130697 FCA130687:FCD130697 ESE130687:ESH130697 EII130687:EIL130697 DYM130687:DYP130697 DOQ130687:DOT130697 DEU130687:DEX130697 CUY130687:CVB130697 CLC130687:CLF130697 CBG130687:CBJ130697 BRK130687:BRN130697 BHO130687:BHR130697 AXS130687:AXV130697 ANW130687:ANZ130697 AEA130687:AED130697 UE130687:UH130697 KI130687:KL130697 AM130687:AP130697 WWU65151:WWX65161 WMY65151:WNB65161 WDC65151:WDF65161 VTG65151:VTJ65161 VJK65151:VJN65161 UZO65151:UZR65161 UPS65151:UPV65161 UFW65151:UFZ65161 TWA65151:TWD65161 TME65151:TMH65161 TCI65151:TCL65161 SSM65151:SSP65161 SIQ65151:SIT65161 RYU65151:RYX65161 ROY65151:RPB65161 RFC65151:RFF65161 QVG65151:QVJ65161 QLK65151:QLN65161 QBO65151:QBR65161 PRS65151:PRV65161 PHW65151:PHZ65161 OYA65151:OYD65161 OOE65151:OOH65161 OEI65151:OEL65161 NUM65151:NUP65161 NKQ65151:NKT65161 NAU65151:NAX65161 MQY65151:MRB65161 MHC65151:MHF65161 LXG65151:LXJ65161 LNK65151:LNN65161 LDO65151:LDR65161 KTS65151:KTV65161 KJW65151:KJZ65161 KAA65151:KAD65161 JQE65151:JQH65161 JGI65151:JGL65161 IWM65151:IWP65161 IMQ65151:IMT65161 ICU65151:ICX65161 HSY65151:HTB65161 HJC65151:HJF65161 GZG65151:GZJ65161 GPK65151:GPN65161 GFO65151:GFR65161 FVS65151:FVV65161 FLW65151:FLZ65161 FCA65151:FCD65161 ESE65151:ESH65161 EII65151:EIL65161 DYM65151:DYP65161 DOQ65151:DOT65161 DEU65151:DEX65161 CUY65151:CVB65161 CLC65151:CLF65161 CBG65151:CBJ65161 BRK65151:BRN65161 BHO65151:BHR65161 AXS65151:AXV65161 ANW65151:ANZ65161 AEA65151:AED65161 UE65151:UH65161 KI65151:KL65161 AM65151:AP65161 WVL982655:WVO982665 WLP982655:WLS982665 WBT982655:WBW982665 VRX982655:VSA982665 VIB982655:VIE982665 UYF982655:UYI982665 UOJ982655:UOM982665 UEN982655:UEQ982665 TUR982655:TUU982665 TKV982655:TKY982665 TAZ982655:TBC982665 SRD982655:SRG982665 SHH982655:SHK982665 RXL982655:RXO982665 RNP982655:RNS982665 RDT982655:RDW982665 QTX982655:QUA982665 QKB982655:QKE982665 QAF982655:QAI982665 PQJ982655:PQM982665 PGN982655:PGQ982665 OWR982655:OWU982665 OMV982655:OMY982665 OCZ982655:ODC982665 NTD982655:NTG982665 NJH982655:NJK982665 MZL982655:MZO982665 MPP982655:MPS982665 MFT982655:MFW982665 LVX982655:LWA982665 LMB982655:LME982665 LCF982655:LCI982665 KSJ982655:KSM982665 KIN982655:KIQ982665 JYR982655:JYU982665 JOV982655:JOY982665 JEZ982655:JFC982665 IVD982655:IVG982665 ILH982655:ILK982665 IBL982655:IBO982665 HRP982655:HRS982665 HHT982655:HHW982665 GXX982655:GYA982665 GOB982655:GOE982665 GEF982655:GEI982665 FUJ982655:FUM982665 FKN982655:FKQ982665 FAR982655:FAU982665 EQV982655:EQY982665 EGZ982655:EHC982665 DXD982655:DXG982665 DNH982655:DNK982665 DDL982655:DDO982665 CTP982655:CTS982665 CJT982655:CJW982665 BZX982655:CAA982665 BQB982655:BQE982665 BGF982655:BGI982665 AWJ982655:AWM982665 AMN982655:AMQ982665 ACR982655:ACU982665 SV982655:SY982665 IZ982655:JC982665 WVL917119:WVO917129 WLP917119:WLS917129 WBT917119:WBW917129 VRX917119:VSA917129 VIB917119:VIE917129 UYF917119:UYI917129 UOJ917119:UOM917129 UEN917119:UEQ917129 TUR917119:TUU917129 TKV917119:TKY917129 TAZ917119:TBC917129 SRD917119:SRG917129 SHH917119:SHK917129 RXL917119:RXO917129 RNP917119:RNS917129 RDT917119:RDW917129 QTX917119:QUA917129 QKB917119:QKE917129 QAF917119:QAI917129 PQJ917119:PQM917129 PGN917119:PGQ917129 OWR917119:OWU917129 OMV917119:OMY917129 OCZ917119:ODC917129 NTD917119:NTG917129 NJH917119:NJK917129 MZL917119:MZO917129 MPP917119:MPS917129 MFT917119:MFW917129 LVX917119:LWA917129 LMB917119:LME917129 LCF917119:LCI917129 KSJ917119:KSM917129 KIN917119:KIQ917129 JYR917119:JYU917129 JOV917119:JOY917129 JEZ917119:JFC917129 IVD917119:IVG917129 ILH917119:ILK917129 IBL917119:IBO917129 HRP917119:HRS917129 HHT917119:HHW917129 GXX917119:GYA917129 GOB917119:GOE917129 GEF917119:GEI917129 FUJ917119:FUM917129 FKN917119:FKQ917129 FAR917119:FAU917129 EQV917119:EQY917129 EGZ917119:EHC917129 DXD917119:DXG917129 DNH917119:DNK917129 DDL917119:DDO917129 CTP917119:CTS917129 CJT917119:CJW917129 BZX917119:CAA917129 BQB917119:BQE917129 BGF917119:BGI917129 AWJ917119:AWM917129 AMN917119:AMQ917129 ACR917119:ACU917129 SV917119:SY917129 IZ917119:JC917129 WVL851583:WVO851593 WLP851583:WLS851593 WBT851583:WBW851593 VRX851583:VSA851593 VIB851583:VIE851593 UYF851583:UYI851593 UOJ851583:UOM851593 UEN851583:UEQ851593 TUR851583:TUU851593 TKV851583:TKY851593 TAZ851583:TBC851593 SRD851583:SRG851593 SHH851583:SHK851593 RXL851583:RXO851593 RNP851583:RNS851593 RDT851583:RDW851593 QTX851583:QUA851593 QKB851583:QKE851593 QAF851583:QAI851593 PQJ851583:PQM851593 PGN851583:PGQ851593 OWR851583:OWU851593 OMV851583:OMY851593 OCZ851583:ODC851593 NTD851583:NTG851593 NJH851583:NJK851593 MZL851583:MZO851593 MPP851583:MPS851593 MFT851583:MFW851593 LVX851583:LWA851593 LMB851583:LME851593 LCF851583:LCI851593 KSJ851583:KSM851593 KIN851583:KIQ851593 JYR851583:JYU851593 JOV851583:JOY851593 JEZ851583:JFC851593 IVD851583:IVG851593 ILH851583:ILK851593 IBL851583:IBO851593 HRP851583:HRS851593 HHT851583:HHW851593 GXX851583:GYA851593 GOB851583:GOE851593 GEF851583:GEI851593 FUJ851583:FUM851593 FKN851583:FKQ851593 FAR851583:FAU851593 EQV851583:EQY851593 EGZ851583:EHC851593 DXD851583:DXG851593 DNH851583:DNK851593 DDL851583:DDO851593 CTP851583:CTS851593 CJT851583:CJW851593 BZX851583:CAA851593 BQB851583:BQE851593 BGF851583:BGI851593 AWJ851583:AWM851593 AMN851583:AMQ851593 ACR851583:ACU851593 SV851583:SY851593 IZ851583:JC851593 WVL786047:WVO786057 WLP786047:WLS786057 WBT786047:WBW786057 VRX786047:VSA786057 VIB786047:VIE786057 UYF786047:UYI786057 UOJ786047:UOM786057 UEN786047:UEQ786057 TUR786047:TUU786057 TKV786047:TKY786057 TAZ786047:TBC786057 SRD786047:SRG786057 SHH786047:SHK786057 RXL786047:RXO786057 RNP786047:RNS786057 RDT786047:RDW786057 QTX786047:QUA786057 QKB786047:QKE786057 QAF786047:QAI786057 PQJ786047:PQM786057 PGN786047:PGQ786057 OWR786047:OWU786057 OMV786047:OMY786057 OCZ786047:ODC786057 NTD786047:NTG786057 NJH786047:NJK786057 MZL786047:MZO786057 MPP786047:MPS786057 MFT786047:MFW786057 LVX786047:LWA786057 LMB786047:LME786057 LCF786047:LCI786057 KSJ786047:KSM786057 KIN786047:KIQ786057 JYR786047:JYU786057 JOV786047:JOY786057 JEZ786047:JFC786057 IVD786047:IVG786057 ILH786047:ILK786057 IBL786047:IBO786057 HRP786047:HRS786057 HHT786047:HHW786057 GXX786047:GYA786057 GOB786047:GOE786057 GEF786047:GEI786057 FUJ786047:FUM786057 FKN786047:FKQ786057 FAR786047:FAU786057 EQV786047:EQY786057 EGZ786047:EHC786057 DXD786047:DXG786057 DNH786047:DNK786057 DDL786047:DDO786057 CTP786047:CTS786057 CJT786047:CJW786057 BZX786047:CAA786057 BQB786047:BQE786057 BGF786047:BGI786057 AWJ786047:AWM786057 AMN786047:AMQ786057 ACR786047:ACU786057 SV786047:SY786057 IZ786047:JC786057 WVL720511:WVO720521 WLP720511:WLS720521 WBT720511:WBW720521 VRX720511:VSA720521 VIB720511:VIE720521 UYF720511:UYI720521 UOJ720511:UOM720521 UEN720511:UEQ720521 TUR720511:TUU720521 TKV720511:TKY720521 TAZ720511:TBC720521 SRD720511:SRG720521 SHH720511:SHK720521 RXL720511:RXO720521 RNP720511:RNS720521 RDT720511:RDW720521 QTX720511:QUA720521 QKB720511:QKE720521 QAF720511:QAI720521 PQJ720511:PQM720521 PGN720511:PGQ720521 OWR720511:OWU720521 OMV720511:OMY720521 OCZ720511:ODC720521 NTD720511:NTG720521 NJH720511:NJK720521 MZL720511:MZO720521 MPP720511:MPS720521 MFT720511:MFW720521 LVX720511:LWA720521 LMB720511:LME720521 LCF720511:LCI720521 KSJ720511:KSM720521 KIN720511:KIQ720521 JYR720511:JYU720521 JOV720511:JOY720521 JEZ720511:JFC720521 IVD720511:IVG720521 ILH720511:ILK720521 IBL720511:IBO720521 HRP720511:HRS720521 HHT720511:HHW720521 GXX720511:GYA720521 GOB720511:GOE720521 GEF720511:GEI720521 FUJ720511:FUM720521 FKN720511:FKQ720521 FAR720511:FAU720521 EQV720511:EQY720521 EGZ720511:EHC720521 DXD720511:DXG720521 DNH720511:DNK720521 DDL720511:DDO720521 CTP720511:CTS720521 CJT720511:CJW720521 BZX720511:CAA720521 BQB720511:BQE720521 BGF720511:BGI720521 AWJ720511:AWM720521 AMN720511:AMQ720521 ACR720511:ACU720521 SV720511:SY720521 IZ720511:JC720521 WVL654975:WVO654985 WLP654975:WLS654985 WBT654975:WBW654985 VRX654975:VSA654985 VIB654975:VIE654985 UYF654975:UYI654985 UOJ654975:UOM654985 UEN654975:UEQ654985 TUR654975:TUU654985 TKV654975:TKY654985 TAZ654975:TBC654985 SRD654975:SRG654985 SHH654975:SHK654985 RXL654975:RXO654985 RNP654975:RNS654985 RDT654975:RDW654985 QTX654975:QUA654985 QKB654975:QKE654985 QAF654975:QAI654985 PQJ654975:PQM654985 PGN654975:PGQ654985 OWR654975:OWU654985 OMV654975:OMY654985 OCZ654975:ODC654985 NTD654975:NTG654985 NJH654975:NJK654985 MZL654975:MZO654985 MPP654975:MPS654985 MFT654975:MFW654985 LVX654975:LWA654985 LMB654975:LME654985 LCF654975:LCI654985 KSJ654975:KSM654985 KIN654975:KIQ654985 JYR654975:JYU654985 JOV654975:JOY654985 JEZ654975:JFC654985 IVD654975:IVG654985 ILH654975:ILK654985 IBL654975:IBO654985 HRP654975:HRS654985 HHT654975:HHW654985 GXX654975:GYA654985 GOB654975:GOE654985 GEF654975:GEI654985 FUJ654975:FUM654985 FKN654975:FKQ654985 FAR654975:FAU654985 EQV654975:EQY654985 EGZ654975:EHC654985 DXD654975:DXG654985 DNH654975:DNK654985 DDL654975:DDO654985 CTP654975:CTS654985 CJT654975:CJW654985 BZX654975:CAA654985 BQB654975:BQE654985 BGF654975:BGI654985 AWJ654975:AWM654985 AMN654975:AMQ654985 ACR654975:ACU654985 SV654975:SY654985 IZ654975:JC654985 WVL589439:WVO589449 WLP589439:WLS589449 WBT589439:WBW589449 VRX589439:VSA589449 VIB589439:VIE589449 UYF589439:UYI589449 UOJ589439:UOM589449 UEN589439:UEQ589449 TUR589439:TUU589449 TKV589439:TKY589449 TAZ589439:TBC589449 SRD589439:SRG589449 SHH589439:SHK589449 RXL589439:RXO589449 RNP589439:RNS589449 RDT589439:RDW589449 QTX589439:QUA589449 QKB589439:QKE589449 QAF589439:QAI589449 PQJ589439:PQM589449 PGN589439:PGQ589449 OWR589439:OWU589449 OMV589439:OMY589449 OCZ589439:ODC589449 NTD589439:NTG589449 NJH589439:NJK589449 MZL589439:MZO589449 MPP589439:MPS589449 MFT589439:MFW589449 LVX589439:LWA589449 LMB589439:LME589449 LCF589439:LCI589449 KSJ589439:KSM589449 KIN589439:KIQ589449 JYR589439:JYU589449 JOV589439:JOY589449 JEZ589439:JFC589449 IVD589439:IVG589449 ILH589439:ILK589449 IBL589439:IBO589449 HRP589439:HRS589449 HHT589439:HHW589449 GXX589439:GYA589449 GOB589439:GOE589449 GEF589439:GEI589449 FUJ589439:FUM589449 FKN589439:FKQ589449 FAR589439:FAU589449 EQV589439:EQY589449 EGZ589439:EHC589449 DXD589439:DXG589449 DNH589439:DNK589449 DDL589439:DDO589449 CTP589439:CTS589449 CJT589439:CJW589449 BZX589439:CAA589449 BQB589439:BQE589449 BGF589439:BGI589449 AWJ589439:AWM589449 AMN589439:AMQ589449 ACR589439:ACU589449 SV589439:SY589449 IZ589439:JC589449 WVL523903:WVO523913 WLP523903:WLS523913 WBT523903:WBW523913 VRX523903:VSA523913 VIB523903:VIE523913 UYF523903:UYI523913 UOJ523903:UOM523913 UEN523903:UEQ523913 TUR523903:TUU523913 TKV523903:TKY523913 TAZ523903:TBC523913 SRD523903:SRG523913 SHH523903:SHK523913 RXL523903:RXO523913 RNP523903:RNS523913 RDT523903:RDW523913 QTX523903:QUA523913 QKB523903:QKE523913 QAF523903:QAI523913 PQJ523903:PQM523913 PGN523903:PGQ523913 OWR523903:OWU523913 OMV523903:OMY523913 OCZ523903:ODC523913 NTD523903:NTG523913 NJH523903:NJK523913 MZL523903:MZO523913 MPP523903:MPS523913 MFT523903:MFW523913 LVX523903:LWA523913 LMB523903:LME523913 LCF523903:LCI523913 KSJ523903:KSM523913 KIN523903:KIQ523913 JYR523903:JYU523913 JOV523903:JOY523913 JEZ523903:JFC523913 IVD523903:IVG523913 ILH523903:ILK523913 IBL523903:IBO523913 HRP523903:HRS523913 HHT523903:HHW523913 GXX523903:GYA523913 GOB523903:GOE523913 GEF523903:GEI523913 FUJ523903:FUM523913 FKN523903:FKQ523913 FAR523903:FAU523913 EQV523903:EQY523913 EGZ523903:EHC523913 DXD523903:DXG523913 DNH523903:DNK523913 DDL523903:DDO523913 CTP523903:CTS523913 CJT523903:CJW523913 BZX523903:CAA523913 BQB523903:BQE523913 BGF523903:BGI523913 AWJ523903:AWM523913 AMN523903:AMQ523913 ACR523903:ACU523913 SV523903:SY523913 IZ523903:JC523913 WVL458367:WVO458377 WLP458367:WLS458377 WBT458367:WBW458377 VRX458367:VSA458377 VIB458367:VIE458377 UYF458367:UYI458377 UOJ458367:UOM458377 UEN458367:UEQ458377 TUR458367:TUU458377 TKV458367:TKY458377 TAZ458367:TBC458377 SRD458367:SRG458377 SHH458367:SHK458377 RXL458367:RXO458377 RNP458367:RNS458377 RDT458367:RDW458377 QTX458367:QUA458377 QKB458367:QKE458377 QAF458367:QAI458377 PQJ458367:PQM458377 PGN458367:PGQ458377 OWR458367:OWU458377 OMV458367:OMY458377 OCZ458367:ODC458377 NTD458367:NTG458377 NJH458367:NJK458377 MZL458367:MZO458377 MPP458367:MPS458377 MFT458367:MFW458377 LVX458367:LWA458377 LMB458367:LME458377 LCF458367:LCI458377 KSJ458367:KSM458377 KIN458367:KIQ458377 JYR458367:JYU458377 JOV458367:JOY458377 JEZ458367:JFC458377 IVD458367:IVG458377 ILH458367:ILK458377 IBL458367:IBO458377 HRP458367:HRS458377 HHT458367:HHW458377 GXX458367:GYA458377 GOB458367:GOE458377 GEF458367:GEI458377 FUJ458367:FUM458377 FKN458367:FKQ458377 FAR458367:FAU458377 EQV458367:EQY458377 EGZ458367:EHC458377 DXD458367:DXG458377 DNH458367:DNK458377 DDL458367:DDO458377 CTP458367:CTS458377 CJT458367:CJW458377 BZX458367:CAA458377 BQB458367:BQE458377 BGF458367:BGI458377 AWJ458367:AWM458377 AMN458367:AMQ458377 ACR458367:ACU458377 SV458367:SY458377 IZ458367:JC458377 WVL392831:WVO392841 WLP392831:WLS392841 WBT392831:WBW392841 VRX392831:VSA392841 VIB392831:VIE392841 UYF392831:UYI392841 UOJ392831:UOM392841 UEN392831:UEQ392841 TUR392831:TUU392841 TKV392831:TKY392841 TAZ392831:TBC392841 SRD392831:SRG392841 SHH392831:SHK392841 RXL392831:RXO392841 RNP392831:RNS392841 RDT392831:RDW392841 QTX392831:QUA392841 QKB392831:QKE392841 QAF392831:QAI392841 PQJ392831:PQM392841 PGN392831:PGQ392841 OWR392831:OWU392841 OMV392831:OMY392841 OCZ392831:ODC392841 NTD392831:NTG392841 NJH392831:NJK392841 MZL392831:MZO392841 MPP392831:MPS392841 MFT392831:MFW392841 LVX392831:LWA392841 LMB392831:LME392841 LCF392831:LCI392841 KSJ392831:KSM392841 KIN392831:KIQ392841 JYR392831:JYU392841 JOV392831:JOY392841 JEZ392831:JFC392841 IVD392831:IVG392841 ILH392831:ILK392841 IBL392831:IBO392841 HRP392831:HRS392841 HHT392831:HHW392841 GXX392831:GYA392841 GOB392831:GOE392841 GEF392831:GEI392841 FUJ392831:FUM392841 FKN392831:FKQ392841 FAR392831:FAU392841 EQV392831:EQY392841 EGZ392831:EHC392841 DXD392831:DXG392841 DNH392831:DNK392841 DDL392831:DDO392841 CTP392831:CTS392841 CJT392831:CJW392841 BZX392831:CAA392841 BQB392831:BQE392841 BGF392831:BGI392841 AWJ392831:AWM392841 AMN392831:AMQ392841 ACR392831:ACU392841 SV392831:SY392841 IZ392831:JC392841 WVL327295:WVO327305 WLP327295:WLS327305 WBT327295:WBW327305 VRX327295:VSA327305 VIB327295:VIE327305 UYF327295:UYI327305 UOJ327295:UOM327305 UEN327295:UEQ327305 TUR327295:TUU327305 TKV327295:TKY327305 TAZ327295:TBC327305 SRD327295:SRG327305 SHH327295:SHK327305 RXL327295:RXO327305 RNP327295:RNS327305 RDT327295:RDW327305 QTX327295:QUA327305 QKB327295:QKE327305 QAF327295:QAI327305 PQJ327295:PQM327305 PGN327295:PGQ327305 OWR327295:OWU327305 OMV327295:OMY327305 OCZ327295:ODC327305 NTD327295:NTG327305 NJH327295:NJK327305 MZL327295:MZO327305 MPP327295:MPS327305 MFT327295:MFW327305 LVX327295:LWA327305 LMB327295:LME327305 LCF327295:LCI327305 KSJ327295:KSM327305 KIN327295:KIQ327305 JYR327295:JYU327305 JOV327295:JOY327305 JEZ327295:JFC327305 IVD327295:IVG327305 ILH327295:ILK327305 IBL327295:IBO327305 HRP327295:HRS327305 HHT327295:HHW327305 GXX327295:GYA327305 GOB327295:GOE327305 GEF327295:GEI327305 FUJ327295:FUM327305 FKN327295:FKQ327305 FAR327295:FAU327305 EQV327295:EQY327305 EGZ327295:EHC327305 DXD327295:DXG327305 DNH327295:DNK327305 DDL327295:DDO327305 CTP327295:CTS327305 CJT327295:CJW327305 BZX327295:CAA327305 BQB327295:BQE327305 BGF327295:BGI327305 AWJ327295:AWM327305 AMN327295:AMQ327305 ACR327295:ACU327305 SV327295:SY327305 IZ327295:JC327305 WVL261759:WVO261769 WLP261759:WLS261769 WBT261759:WBW261769 VRX261759:VSA261769 VIB261759:VIE261769 UYF261759:UYI261769 UOJ261759:UOM261769 UEN261759:UEQ261769 TUR261759:TUU261769 TKV261759:TKY261769 TAZ261759:TBC261769 SRD261759:SRG261769 SHH261759:SHK261769 RXL261759:RXO261769 RNP261759:RNS261769 RDT261759:RDW261769 QTX261759:QUA261769 QKB261759:QKE261769 QAF261759:QAI261769 PQJ261759:PQM261769 PGN261759:PGQ261769 OWR261759:OWU261769 OMV261759:OMY261769 OCZ261759:ODC261769 NTD261759:NTG261769 NJH261759:NJK261769 MZL261759:MZO261769 MPP261759:MPS261769 MFT261759:MFW261769 LVX261759:LWA261769 LMB261759:LME261769 LCF261759:LCI261769 KSJ261759:KSM261769 KIN261759:KIQ261769 JYR261759:JYU261769 JOV261759:JOY261769 JEZ261759:JFC261769 IVD261759:IVG261769 ILH261759:ILK261769 IBL261759:IBO261769 HRP261759:HRS261769 HHT261759:HHW261769 GXX261759:GYA261769 GOB261759:GOE261769 GEF261759:GEI261769 FUJ261759:FUM261769 FKN261759:FKQ261769 FAR261759:FAU261769 EQV261759:EQY261769 EGZ261759:EHC261769 DXD261759:DXG261769 DNH261759:DNK261769 DDL261759:DDO261769 CTP261759:CTS261769 CJT261759:CJW261769 BZX261759:CAA261769 BQB261759:BQE261769 BGF261759:BGI261769 AWJ261759:AWM261769 AMN261759:AMQ261769 ACR261759:ACU261769 SV261759:SY261769 IZ261759:JC261769 WVL196223:WVO196233 WLP196223:WLS196233 WBT196223:WBW196233 VRX196223:VSA196233 VIB196223:VIE196233 UYF196223:UYI196233 UOJ196223:UOM196233 UEN196223:UEQ196233 TUR196223:TUU196233 TKV196223:TKY196233 TAZ196223:TBC196233 SRD196223:SRG196233 SHH196223:SHK196233 RXL196223:RXO196233 RNP196223:RNS196233 RDT196223:RDW196233 QTX196223:QUA196233 QKB196223:QKE196233 QAF196223:QAI196233 PQJ196223:PQM196233 PGN196223:PGQ196233 OWR196223:OWU196233 OMV196223:OMY196233 OCZ196223:ODC196233 NTD196223:NTG196233 NJH196223:NJK196233 MZL196223:MZO196233 MPP196223:MPS196233 MFT196223:MFW196233 LVX196223:LWA196233 LMB196223:LME196233 LCF196223:LCI196233 KSJ196223:KSM196233 KIN196223:KIQ196233 JYR196223:JYU196233 JOV196223:JOY196233 JEZ196223:JFC196233 IVD196223:IVG196233 ILH196223:ILK196233 IBL196223:IBO196233 HRP196223:HRS196233 HHT196223:HHW196233 GXX196223:GYA196233 GOB196223:GOE196233 GEF196223:GEI196233 FUJ196223:FUM196233 FKN196223:FKQ196233 FAR196223:FAU196233 EQV196223:EQY196233 EGZ196223:EHC196233 DXD196223:DXG196233 DNH196223:DNK196233 DDL196223:DDO196233 CTP196223:CTS196233 CJT196223:CJW196233 BZX196223:CAA196233 BQB196223:BQE196233 BGF196223:BGI196233 AWJ196223:AWM196233 AMN196223:AMQ196233 ACR196223:ACU196233 SV196223:SY196233 IZ196223:JC196233 WVL130687:WVO130697 WLP130687:WLS130697 WBT130687:WBW130697 VRX130687:VSA130697 VIB130687:VIE130697 UYF130687:UYI130697 UOJ130687:UOM130697 UEN130687:UEQ130697 TUR130687:TUU130697 TKV130687:TKY130697 TAZ130687:TBC130697 SRD130687:SRG130697 SHH130687:SHK130697 RXL130687:RXO130697 RNP130687:RNS130697 RDT130687:RDW130697 QTX130687:QUA130697 QKB130687:QKE130697 QAF130687:QAI130697 PQJ130687:PQM130697 PGN130687:PGQ130697 OWR130687:OWU130697 OMV130687:OMY130697 OCZ130687:ODC130697 NTD130687:NTG130697 NJH130687:NJK130697 MZL130687:MZO130697 MPP130687:MPS130697 MFT130687:MFW130697 LVX130687:LWA130697 LMB130687:LME130697 LCF130687:LCI130697 KSJ130687:KSM130697 KIN130687:KIQ130697 JYR130687:JYU130697 JOV130687:JOY130697 JEZ130687:JFC130697 IVD130687:IVG130697 ILH130687:ILK130697 IBL130687:IBO130697 HRP130687:HRS130697 HHT130687:HHW130697 GXX130687:GYA130697 GOB130687:GOE130697 GEF130687:GEI130697 FUJ130687:FUM130697 FKN130687:FKQ130697 FAR130687:FAU130697 EQV130687:EQY130697 EGZ130687:EHC130697 DXD130687:DXG130697 DNH130687:DNK130697 DDL130687:DDO130697 CTP130687:CTS130697 CJT130687:CJW130697 BZX130687:CAA130697 BQB130687:BQE130697 BGF130687:BGI130697 AWJ130687:AWM130697 AMN130687:AMQ130697 ACR130687:ACU130697 SV130687:SY130697 IZ130687:JC130697 WVL65151:WVO65161 WLP65151:WLS65161 WBT65151:WBW65161 VRX65151:VSA65161 VIB65151:VIE65161 UYF65151:UYI65161 UOJ65151:UOM65161 UEN65151:UEQ65161 TUR65151:TUU65161 TKV65151:TKY65161 TAZ65151:TBC65161 SRD65151:SRG65161 SHH65151:SHK65161 RXL65151:RXO65161 RNP65151:RNS65161 RDT65151:RDW65161 QTX65151:QUA65161 QKB65151:QKE65161 QAF65151:QAI65161 PQJ65151:PQM65161 PGN65151:PGQ65161 OWR65151:OWU65161 OMV65151:OMY65161 OCZ65151:ODC65161 NTD65151:NTG65161 NJH65151:NJK65161 MZL65151:MZO65161 MPP65151:MPS65161 MFT65151:MFW65161 LVX65151:LWA65161 LMB65151:LME65161 LCF65151:LCI65161 KSJ65151:KSM65161 KIN65151:KIQ65161 JYR65151:JYU65161 JOV65151:JOY65161 JEZ65151:JFC65161 IVD65151:IVG65161 ILH65151:ILK65161 IBL65151:IBO65161 HRP65151:HRS65161 HHT65151:HHW65161 GXX65151:GYA65161 GOB65151:GOE65161 GEF65151:GEI65161 FUJ65151:FUM65161 FKN65151:FKQ65161 FAR65151:FAU65161 EQV65151:EQY65161 EGZ65151:EHC65161 DXD65151:DXG65161 DNH65151:DNK65161 DDL65151:DDO65161 CTP65151:CTS65161 CJT65151:CJW65161 BZX65151:CAA65161 BQB65151:BQE65161 BGF65151:BGI65161 AWJ65151:AWM65161 AMN65151:AMQ65161 ACR65151:ACU65161 SV65151:SY65161 IZ65151:JC65161" xr:uid="{00000000-0002-0000-0600-000004000000}">
      <formula1>#REF!</formula1>
    </dataValidation>
    <dataValidation type="list" allowBlank="1" showInputMessage="1" showErrorMessage="1" sqref="AB65160:AB65165 JX65160:JX65165 TT65160:TT65165 ADP65160:ADP65165 ANL65160:ANL65165 AXH65160:AXH65165 BHD65160:BHD65165 BQZ65160:BQZ65165 CAV65160:CAV65165 CKR65160:CKR65165 CUN65160:CUN65165 DEJ65160:DEJ65165 DOF65160:DOF65165 DYB65160:DYB65165 EHX65160:EHX65165 ERT65160:ERT65165 FBP65160:FBP65165 FLL65160:FLL65165 FVH65160:FVH65165 GFD65160:GFD65165 GOZ65160:GOZ65165 GYV65160:GYV65165 HIR65160:HIR65165 HSN65160:HSN65165 ICJ65160:ICJ65165 IMF65160:IMF65165 IWB65160:IWB65165 JFX65160:JFX65165 JPT65160:JPT65165 JZP65160:JZP65165 KJL65160:KJL65165 KTH65160:KTH65165 LDD65160:LDD65165 LMZ65160:LMZ65165 LWV65160:LWV65165 MGR65160:MGR65165 MQN65160:MQN65165 NAJ65160:NAJ65165 NKF65160:NKF65165 NUB65160:NUB65165 ODX65160:ODX65165 ONT65160:ONT65165 OXP65160:OXP65165 PHL65160:PHL65165 PRH65160:PRH65165 QBD65160:QBD65165 QKZ65160:QKZ65165 QUV65160:QUV65165 RER65160:RER65165 RON65160:RON65165 RYJ65160:RYJ65165 SIF65160:SIF65165 SSB65160:SSB65165 TBX65160:TBX65165 TLT65160:TLT65165 TVP65160:TVP65165 UFL65160:UFL65165 UPH65160:UPH65165 UZD65160:UZD65165 VIZ65160:VIZ65165 VSV65160:VSV65165 WCR65160:WCR65165 WMN65160:WMN65165 WWJ65160:WWJ65165 AB130696:AB130701 JX130696:JX130701 TT130696:TT130701 ADP130696:ADP130701 ANL130696:ANL130701 AXH130696:AXH130701 BHD130696:BHD130701 BQZ130696:BQZ130701 CAV130696:CAV130701 CKR130696:CKR130701 CUN130696:CUN130701 DEJ130696:DEJ130701 DOF130696:DOF130701 DYB130696:DYB130701 EHX130696:EHX130701 ERT130696:ERT130701 FBP130696:FBP130701 FLL130696:FLL130701 FVH130696:FVH130701 GFD130696:GFD130701 GOZ130696:GOZ130701 GYV130696:GYV130701 HIR130696:HIR130701 HSN130696:HSN130701 ICJ130696:ICJ130701 IMF130696:IMF130701 IWB130696:IWB130701 JFX130696:JFX130701 JPT130696:JPT130701 JZP130696:JZP130701 KJL130696:KJL130701 KTH130696:KTH130701 LDD130696:LDD130701 LMZ130696:LMZ130701 LWV130696:LWV130701 MGR130696:MGR130701 MQN130696:MQN130701 NAJ130696:NAJ130701 NKF130696:NKF130701 NUB130696:NUB130701 ODX130696:ODX130701 ONT130696:ONT130701 OXP130696:OXP130701 PHL130696:PHL130701 PRH130696:PRH130701 QBD130696:QBD130701 QKZ130696:QKZ130701 QUV130696:QUV130701 RER130696:RER130701 RON130696:RON130701 RYJ130696:RYJ130701 SIF130696:SIF130701 SSB130696:SSB130701 TBX130696:TBX130701 TLT130696:TLT130701 TVP130696:TVP130701 UFL130696:UFL130701 UPH130696:UPH130701 UZD130696:UZD130701 VIZ130696:VIZ130701 VSV130696:VSV130701 WCR130696:WCR130701 WMN130696:WMN130701 WWJ130696:WWJ130701 AB196232:AB196237 JX196232:JX196237 TT196232:TT196237 ADP196232:ADP196237 ANL196232:ANL196237 AXH196232:AXH196237 BHD196232:BHD196237 BQZ196232:BQZ196237 CAV196232:CAV196237 CKR196232:CKR196237 CUN196232:CUN196237 DEJ196232:DEJ196237 DOF196232:DOF196237 DYB196232:DYB196237 EHX196232:EHX196237 ERT196232:ERT196237 FBP196232:FBP196237 FLL196232:FLL196237 FVH196232:FVH196237 GFD196232:GFD196237 GOZ196232:GOZ196237 GYV196232:GYV196237 HIR196232:HIR196237 HSN196232:HSN196237 ICJ196232:ICJ196237 IMF196232:IMF196237 IWB196232:IWB196237 JFX196232:JFX196237 JPT196232:JPT196237 JZP196232:JZP196237 KJL196232:KJL196237 KTH196232:KTH196237 LDD196232:LDD196237 LMZ196232:LMZ196237 LWV196232:LWV196237 MGR196232:MGR196237 MQN196232:MQN196237 NAJ196232:NAJ196237 NKF196232:NKF196237 NUB196232:NUB196237 ODX196232:ODX196237 ONT196232:ONT196237 OXP196232:OXP196237 PHL196232:PHL196237 PRH196232:PRH196237 QBD196232:QBD196237 QKZ196232:QKZ196237 QUV196232:QUV196237 RER196232:RER196237 RON196232:RON196237 RYJ196232:RYJ196237 SIF196232:SIF196237 SSB196232:SSB196237 TBX196232:TBX196237 TLT196232:TLT196237 TVP196232:TVP196237 UFL196232:UFL196237 UPH196232:UPH196237 UZD196232:UZD196237 VIZ196232:VIZ196237 VSV196232:VSV196237 WCR196232:WCR196237 WMN196232:WMN196237 WWJ196232:WWJ196237 AB261768:AB261773 JX261768:JX261773 TT261768:TT261773 ADP261768:ADP261773 ANL261768:ANL261773 AXH261768:AXH261773 BHD261768:BHD261773 BQZ261768:BQZ261773 CAV261768:CAV261773 CKR261768:CKR261773 CUN261768:CUN261773 DEJ261768:DEJ261773 DOF261768:DOF261773 DYB261768:DYB261773 EHX261768:EHX261773 ERT261768:ERT261773 FBP261768:FBP261773 FLL261768:FLL261773 FVH261768:FVH261773 GFD261768:GFD261773 GOZ261768:GOZ261773 GYV261768:GYV261773 HIR261768:HIR261773 HSN261768:HSN261773 ICJ261768:ICJ261773 IMF261768:IMF261773 IWB261768:IWB261773 JFX261768:JFX261773 JPT261768:JPT261773 JZP261768:JZP261773 KJL261768:KJL261773 KTH261768:KTH261773 LDD261768:LDD261773 LMZ261768:LMZ261773 LWV261768:LWV261773 MGR261768:MGR261773 MQN261768:MQN261773 NAJ261768:NAJ261773 NKF261768:NKF261773 NUB261768:NUB261773 ODX261768:ODX261773 ONT261768:ONT261773 OXP261768:OXP261773 PHL261768:PHL261773 PRH261768:PRH261773 QBD261768:QBD261773 QKZ261768:QKZ261773 QUV261768:QUV261773 RER261768:RER261773 RON261768:RON261773 RYJ261768:RYJ261773 SIF261768:SIF261773 SSB261768:SSB261773 TBX261768:TBX261773 TLT261768:TLT261773 TVP261768:TVP261773 UFL261768:UFL261773 UPH261768:UPH261773 UZD261768:UZD261773 VIZ261768:VIZ261773 VSV261768:VSV261773 WCR261768:WCR261773 WMN261768:WMN261773 WWJ261768:WWJ261773 AB327304:AB327309 JX327304:JX327309 TT327304:TT327309 ADP327304:ADP327309 ANL327304:ANL327309 AXH327304:AXH327309 BHD327304:BHD327309 BQZ327304:BQZ327309 CAV327304:CAV327309 CKR327304:CKR327309 CUN327304:CUN327309 DEJ327304:DEJ327309 DOF327304:DOF327309 DYB327304:DYB327309 EHX327304:EHX327309 ERT327304:ERT327309 FBP327304:FBP327309 FLL327304:FLL327309 FVH327304:FVH327309 GFD327304:GFD327309 GOZ327304:GOZ327309 GYV327304:GYV327309 HIR327304:HIR327309 HSN327304:HSN327309 ICJ327304:ICJ327309 IMF327304:IMF327309 IWB327304:IWB327309 JFX327304:JFX327309 JPT327304:JPT327309 JZP327304:JZP327309 KJL327304:KJL327309 KTH327304:KTH327309 LDD327304:LDD327309 LMZ327304:LMZ327309 LWV327304:LWV327309 MGR327304:MGR327309 MQN327304:MQN327309 NAJ327304:NAJ327309 NKF327304:NKF327309 NUB327304:NUB327309 ODX327304:ODX327309 ONT327304:ONT327309 OXP327304:OXP327309 PHL327304:PHL327309 PRH327304:PRH327309 QBD327304:QBD327309 QKZ327304:QKZ327309 QUV327304:QUV327309 RER327304:RER327309 RON327304:RON327309 RYJ327304:RYJ327309 SIF327304:SIF327309 SSB327304:SSB327309 TBX327304:TBX327309 TLT327304:TLT327309 TVP327304:TVP327309 UFL327304:UFL327309 UPH327304:UPH327309 UZD327304:UZD327309 VIZ327304:VIZ327309 VSV327304:VSV327309 WCR327304:WCR327309 WMN327304:WMN327309 WWJ327304:WWJ327309 AB392840:AB392845 JX392840:JX392845 TT392840:TT392845 ADP392840:ADP392845 ANL392840:ANL392845 AXH392840:AXH392845 BHD392840:BHD392845 BQZ392840:BQZ392845 CAV392840:CAV392845 CKR392840:CKR392845 CUN392840:CUN392845 DEJ392840:DEJ392845 DOF392840:DOF392845 DYB392840:DYB392845 EHX392840:EHX392845 ERT392840:ERT392845 FBP392840:FBP392845 FLL392840:FLL392845 FVH392840:FVH392845 GFD392840:GFD392845 GOZ392840:GOZ392845 GYV392840:GYV392845 HIR392840:HIR392845 HSN392840:HSN392845 ICJ392840:ICJ392845 IMF392840:IMF392845 IWB392840:IWB392845 JFX392840:JFX392845 JPT392840:JPT392845 JZP392840:JZP392845 KJL392840:KJL392845 KTH392840:KTH392845 LDD392840:LDD392845 LMZ392840:LMZ392845 LWV392840:LWV392845 MGR392840:MGR392845 MQN392840:MQN392845 NAJ392840:NAJ392845 NKF392840:NKF392845 NUB392840:NUB392845 ODX392840:ODX392845 ONT392840:ONT392845 OXP392840:OXP392845 PHL392840:PHL392845 PRH392840:PRH392845 QBD392840:QBD392845 QKZ392840:QKZ392845 QUV392840:QUV392845 RER392840:RER392845 RON392840:RON392845 RYJ392840:RYJ392845 SIF392840:SIF392845 SSB392840:SSB392845 TBX392840:TBX392845 TLT392840:TLT392845 TVP392840:TVP392845 UFL392840:UFL392845 UPH392840:UPH392845 UZD392840:UZD392845 VIZ392840:VIZ392845 VSV392840:VSV392845 WCR392840:WCR392845 WMN392840:WMN392845 WWJ392840:WWJ392845 AB458376:AB458381 JX458376:JX458381 TT458376:TT458381 ADP458376:ADP458381 ANL458376:ANL458381 AXH458376:AXH458381 BHD458376:BHD458381 BQZ458376:BQZ458381 CAV458376:CAV458381 CKR458376:CKR458381 CUN458376:CUN458381 DEJ458376:DEJ458381 DOF458376:DOF458381 DYB458376:DYB458381 EHX458376:EHX458381 ERT458376:ERT458381 FBP458376:FBP458381 FLL458376:FLL458381 FVH458376:FVH458381 GFD458376:GFD458381 GOZ458376:GOZ458381 GYV458376:GYV458381 HIR458376:HIR458381 HSN458376:HSN458381 ICJ458376:ICJ458381 IMF458376:IMF458381 IWB458376:IWB458381 JFX458376:JFX458381 JPT458376:JPT458381 JZP458376:JZP458381 KJL458376:KJL458381 KTH458376:KTH458381 LDD458376:LDD458381 LMZ458376:LMZ458381 LWV458376:LWV458381 MGR458376:MGR458381 MQN458376:MQN458381 NAJ458376:NAJ458381 NKF458376:NKF458381 NUB458376:NUB458381 ODX458376:ODX458381 ONT458376:ONT458381 OXP458376:OXP458381 PHL458376:PHL458381 PRH458376:PRH458381 QBD458376:QBD458381 QKZ458376:QKZ458381 QUV458376:QUV458381 RER458376:RER458381 RON458376:RON458381 RYJ458376:RYJ458381 SIF458376:SIF458381 SSB458376:SSB458381 TBX458376:TBX458381 TLT458376:TLT458381 TVP458376:TVP458381 UFL458376:UFL458381 UPH458376:UPH458381 UZD458376:UZD458381 VIZ458376:VIZ458381 VSV458376:VSV458381 WCR458376:WCR458381 WMN458376:WMN458381 WWJ458376:WWJ458381 AB523912:AB523917 JX523912:JX523917 TT523912:TT523917 ADP523912:ADP523917 ANL523912:ANL523917 AXH523912:AXH523917 BHD523912:BHD523917 BQZ523912:BQZ523917 CAV523912:CAV523917 CKR523912:CKR523917 CUN523912:CUN523917 DEJ523912:DEJ523917 DOF523912:DOF523917 DYB523912:DYB523917 EHX523912:EHX523917 ERT523912:ERT523917 FBP523912:FBP523917 FLL523912:FLL523917 FVH523912:FVH523917 GFD523912:GFD523917 GOZ523912:GOZ523917 GYV523912:GYV523917 HIR523912:HIR523917 HSN523912:HSN523917 ICJ523912:ICJ523917 IMF523912:IMF523917 IWB523912:IWB523917 JFX523912:JFX523917 JPT523912:JPT523917 JZP523912:JZP523917 KJL523912:KJL523917 KTH523912:KTH523917 LDD523912:LDD523917 LMZ523912:LMZ523917 LWV523912:LWV523917 MGR523912:MGR523917 MQN523912:MQN523917 NAJ523912:NAJ523917 NKF523912:NKF523917 NUB523912:NUB523917 ODX523912:ODX523917 ONT523912:ONT523917 OXP523912:OXP523917 PHL523912:PHL523917 PRH523912:PRH523917 QBD523912:QBD523917 QKZ523912:QKZ523917 QUV523912:QUV523917 RER523912:RER523917 RON523912:RON523917 RYJ523912:RYJ523917 SIF523912:SIF523917 SSB523912:SSB523917 TBX523912:TBX523917 TLT523912:TLT523917 TVP523912:TVP523917 UFL523912:UFL523917 UPH523912:UPH523917 UZD523912:UZD523917 VIZ523912:VIZ523917 VSV523912:VSV523917 WCR523912:WCR523917 WMN523912:WMN523917 WWJ523912:WWJ523917 AB589448:AB589453 JX589448:JX589453 TT589448:TT589453 ADP589448:ADP589453 ANL589448:ANL589453 AXH589448:AXH589453 BHD589448:BHD589453 BQZ589448:BQZ589453 CAV589448:CAV589453 CKR589448:CKR589453 CUN589448:CUN589453 DEJ589448:DEJ589453 DOF589448:DOF589453 DYB589448:DYB589453 EHX589448:EHX589453 ERT589448:ERT589453 FBP589448:FBP589453 FLL589448:FLL589453 FVH589448:FVH589453 GFD589448:GFD589453 GOZ589448:GOZ589453 GYV589448:GYV589453 HIR589448:HIR589453 HSN589448:HSN589453 ICJ589448:ICJ589453 IMF589448:IMF589453 IWB589448:IWB589453 JFX589448:JFX589453 JPT589448:JPT589453 JZP589448:JZP589453 KJL589448:KJL589453 KTH589448:KTH589453 LDD589448:LDD589453 LMZ589448:LMZ589453 LWV589448:LWV589453 MGR589448:MGR589453 MQN589448:MQN589453 NAJ589448:NAJ589453 NKF589448:NKF589453 NUB589448:NUB589453 ODX589448:ODX589453 ONT589448:ONT589453 OXP589448:OXP589453 PHL589448:PHL589453 PRH589448:PRH589453 QBD589448:QBD589453 QKZ589448:QKZ589453 QUV589448:QUV589453 RER589448:RER589453 RON589448:RON589453 RYJ589448:RYJ589453 SIF589448:SIF589453 SSB589448:SSB589453 TBX589448:TBX589453 TLT589448:TLT589453 TVP589448:TVP589453 UFL589448:UFL589453 UPH589448:UPH589453 UZD589448:UZD589453 VIZ589448:VIZ589453 VSV589448:VSV589453 WCR589448:WCR589453 WMN589448:WMN589453 WWJ589448:WWJ589453 AB654984:AB654989 JX654984:JX654989 TT654984:TT654989 ADP654984:ADP654989 ANL654984:ANL654989 AXH654984:AXH654989 BHD654984:BHD654989 BQZ654984:BQZ654989 CAV654984:CAV654989 CKR654984:CKR654989 CUN654984:CUN654989 DEJ654984:DEJ654989 DOF654984:DOF654989 DYB654984:DYB654989 EHX654984:EHX654989 ERT654984:ERT654989 FBP654984:FBP654989 FLL654984:FLL654989 FVH654984:FVH654989 GFD654984:GFD654989 GOZ654984:GOZ654989 GYV654984:GYV654989 HIR654984:HIR654989 HSN654984:HSN654989 ICJ654984:ICJ654989 IMF654984:IMF654989 IWB654984:IWB654989 JFX654984:JFX654989 JPT654984:JPT654989 JZP654984:JZP654989 KJL654984:KJL654989 KTH654984:KTH654989 LDD654984:LDD654989 LMZ654984:LMZ654989 LWV654984:LWV654989 MGR654984:MGR654989 MQN654984:MQN654989 NAJ654984:NAJ654989 NKF654984:NKF654989 NUB654984:NUB654989 ODX654984:ODX654989 ONT654984:ONT654989 OXP654984:OXP654989 PHL654984:PHL654989 PRH654984:PRH654989 QBD654984:QBD654989 QKZ654984:QKZ654989 QUV654984:QUV654989 RER654984:RER654989 RON654984:RON654989 RYJ654984:RYJ654989 SIF654984:SIF654989 SSB654984:SSB654989 TBX654984:TBX654989 TLT654984:TLT654989 TVP654984:TVP654989 UFL654984:UFL654989 UPH654984:UPH654989 UZD654984:UZD654989 VIZ654984:VIZ654989 VSV654984:VSV654989 WCR654984:WCR654989 WMN654984:WMN654989 WWJ654984:WWJ654989 AB720520:AB720525 JX720520:JX720525 TT720520:TT720525 ADP720520:ADP720525 ANL720520:ANL720525 AXH720520:AXH720525 BHD720520:BHD720525 BQZ720520:BQZ720525 CAV720520:CAV720525 CKR720520:CKR720525 CUN720520:CUN720525 DEJ720520:DEJ720525 DOF720520:DOF720525 DYB720520:DYB720525 EHX720520:EHX720525 ERT720520:ERT720525 FBP720520:FBP720525 FLL720520:FLL720525 FVH720520:FVH720525 GFD720520:GFD720525 GOZ720520:GOZ720525 GYV720520:GYV720525 HIR720520:HIR720525 HSN720520:HSN720525 ICJ720520:ICJ720525 IMF720520:IMF720525 IWB720520:IWB720525 JFX720520:JFX720525 JPT720520:JPT720525 JZP720520:JZP720525 KJL720520:KJL720525 KTH720520:KTH720525 LDD720520:LDD720525 LMZ720520:LMZ720525 LWV720520:LWV720525 MGR720520:MGR720525 MQN720520:MQN720525 NAJ720520:NAJ720525 NKF720520:NKF720525 NUB720520:NUB720525 ODX720520:ODX720525 ONT720520:ONT720525 OXP720520:OXP720525 PHL720520:PHL720525 PRH720520:PRH720525 QBD720520:QBD720525 QKZ720520:QKZ720525 QUV720520:QUV720525 RER720520:RER720525 RON720520:RON720525 RYJ720520:RYJ720525 SIF720520:SIF720525 SSB720520:SSB720525 TBX720520:TBX720525 TLT720520:TLT720525 TVP720520:TVP720525 UFL720520:UFL720525 UPH720520:UPH720525 UZD720520:UZD720525 VIZ720520:VIZ720525 VSV720520:VSV720525 WCR720520:WCR720525 WMN720520:WMN720525 WWJ720520:WWJ720525 AB786056:AB786061 JX786056:JX786061 TT786056:TT786061 ADP786056:ADP786061 ANL786056:ANL786061 AXH786056:AXH786061 BHD786056:BHD786061 BQZ786056:BQZ786061 CAV786056:CAV786061 CKR786056:CKR786061 CUN786056:CUN786061 DEJ786056:DEJ786061 DOF786056:DOF786061 DYB786056:DYB786061 EHX786056:EHX786061 ERT786056:ERT786061 FBP786056:FBP786061 FLL786056:FLL786061 FVH786056:FVH786061 GFD786056:GFD786061 GOZ786056:GOZ786061 GYV786056:GYV786061 HIR786056:HIR786061 HSN786056:HSN786061 ICJ786056:ICJ786061 IMF786056:IMF786061 IWB786056:IWB786061 JFX786056:JFX786061 JPT786056:JPT786061 JZP786056:JZP786061 KJL786056:KJL786061 KTH786056:KTH786061 LDD786056:LDD786061 LMZ786056:LMZ786061 LWV786056:LWV786061 MGR786056:MGR786061 MQN786056:MQN786061 NAJ786056:NAJ786061 NKF786056:NKF786061 NUB786056:NUB786061 ODX786056:ODX786061 ONT786056:ONT786061 OXP786056:OXP786061 PHL786056:PHL786061 PRH786056:PRH786061 QBD786056:QBD786061 QKZ786056:QKZ786061 QUV786056:QUV786061 RER786056:RER786061 RON786056:RON786061 RYJ786056:RYJ786061 SIF786056:SIF786061 SSB786056:SSB786061 TBX786056:TBX786061 TLT786056:TLT786061 TVP786056:TVP786061 UFL786056:UFL786061 UPH786056:UPH786061 UZD786056:UZD786061 VIZ786056:VIZ786061 VSV786056:VSV786061 WCR786056:WCR786061 WMN786056:WMN786061 WWJ786056:WWJ786061 AB851592:AB851597 JX851592:JX851597 TT851592:TT851597 ADP851592:ADP851597 ANL851592:ANL851597 AXH851592:AXH851597 BHD851592:BHD851597 BQZ851592:BQZ851597 CAV851592:CAV851597 CKR851592:CKR851597 CUN851592:CUN851597 DEJ851592:DEJ851597 DOF851592:DOF851597 DYB851592:DYB851597 EHX851592:EHX851597 ERT851592:ERT851597 FBP851592:FBP851597 FLL851592:FLL851597 FVH851592:FVH851597 GFD851592:GFD851597 GOZ851592:GOZ851597 GYV851592:GYV851597 HIR851592:HIR851597 HSN851592:HSN851597 ICJ851592:ICJ851597 IMF851592:IMF851597 IWB851592:IWB851597 JFX851592:JFX851597 JPT851592:JPT851597 JZP851592:JZP851597 KJL851592:KJL851597 KTH851592:KTH851597 LDD851592:LDD851597 LMZ851592:LMZ851597 LWV851592:LWV851597 MGR851592:MGR851597 MQN851592:MQN851597 NAJ851592:NAJ851597 NKF851592:NKF851597 NUB851592:NUB851597 ODX851592:ODX851597 ONT851592:ONT851597 OXP851592:OXP851597 PHL851592:PHL851597 PRH851592:PRH851597 QBD851592:QBD851597 QKZ851592:QKZ851597 QUV851592:QUV851597 RER851592:RER851597 RON851592:RON851597 RYJ851592:RYJ851597 SIF851592:SIF851597 SSB851592:SSB851597 TBX851592:TBX851597 TLT851592:TLT851597 TVP851592:TVP851597 UFL851592:UFL851597 UPH851592:UPH851597 UZD851592:UZD851597 VIZ851592:VIZ851597 VSV851592:VSV851597 WCR851592:WCR851597 WMN851592:WMN851597 WWJ851592:WWJ851597 AB917128:AB917133 JX917128:JX917133 TT917128:TT917133 ADP917128:ADP917133 ANL917128:ANL917133 AXH917128:AXH917133 BHD917128:BHD917133 BQZ917128:BQZ917133 CAV917128:CAV917133 CKR917128:CKR917133 CUN917128:CUN917133 DEJ917128:DEJ917133 DOF917128:DOF917133 DYB917128:DYB917133 EHX917128:EHX917133 ERT917128:ERT917133 FBP917128:FBP917133 FLL917128:FLL917133 FVH917128:FVH917133 GFD917128:GFD917133 GOZ917128:GOZ917133 GYV917128:GYV917133 HIR917128:HIR917133 HSN917128:HSN917133 ICJ917128:ICJ917133 IMF917128:IMF917133 IWB917128:IWB917133 JFX917128:JFX917133 JPT917128:JPT917133 JZP917128:JZP917133 KJL917128:KJL917133 KTH917128:KTH917133 LDD917128:LDD917133 LMZ917128:LMZ917133 LWV917128:LWV917133 MGR917128:MGR917133 MQN917128:MQN917133 NAJ917128:NAJ917133 NKF917128:NKF917133 NUB917128:NUB917133 ODX917128:ODX917133 ONT917128:ONT917133 OXP917128:OXP917133 PHL917128:PHL917133 PRH917128:PRH917133 QBD917128:QBD917133 QKZ917128:QKZ917133 QUV917128:QUV917133 RER917128:RER917133 RON917128:RON917133 RYJ917128:RYJ917133 SIF917128:SIF917133 SSB917128:SSB917133 TBX917128:TBX917133 TLT917128:TLT917133 TVP917128:TVP917133 UFL917128:UFL917133 UPH917128:UPH917133 UZD917128:UZD917133 VIZ917128:VIZ917133 VSV917128:VSV917133 WCR917128:WCR917133 WMN917128:WMN917133 WWJ917128:WWJ917133 AB982664:AB982669 JX982664:JX982669 TT982664:TT982669 ADP982664:ADP982669 ANL982664:ANL982669 AXH982664:AXH982669 BHD982664:BHD982669 BQZ982664:BQZ982669 CAV982664:CAV982669 CKR982664:CKR982669 CUN982664:CUN982669 DEJ982664:DEJ982669 DOF982664:DOF982669 DYB982664:DYB982669 EHX982664:EHX982669 ERT982664:ERT982669 FBP982664:FBP982669 FLL982664:FLL982669 FVH982664:FVH982669 GFD982664:GFD982669 GOZ982664:GOZ982669 GYV982664:GYV982669 HIR982664:HIR982669 HSN982664:HSN982669 ICJ982664:ICJ982669 IMF982664:IMF982669 IWB982664:IWB982669 JFX982664:JFX982669 JPT982664:JPT982669 JZP982664:JZP982669 KJL982664:KJL982669 KTH982664:KTH982669 LDD982664:LDD982669 LMZ982664:LMZ982669 LWV982664:LWV982669 MGR982664:MGR982669 MQN982664:MQN982669 NAJ982664:NAJ982669 NKF982664:NKF982669 NUB982664:NUB982669 ODX982664:ODX982669 ONT982664:ONT982669 OXP982664:OXP982669 PHL982664:PHL982669 PRH982664:PRH982669 QBD982664:QBD982669 QKZ982664:QKZ982669 QUV982664:QUV982669 RER982664:RER982669 RON982664:RON982669 RYJ982664:RYJ982669 SIF982664:SIF982669 SSB982664:SSB982669 TBX982664:TBX982669 TLT982664:TLT982669 TVP982664:TVP982669 UFL982664:UFL982669 UPH982664:UPH982669 UZD982664:UZD982669 VIZ982664:VIZ982669 VSV982664:VSV982669 WCR982664:WCR982669 WMN982664:WMN982669 WWJ982664:WWJ982669" xr:uid="{00000000-0002-0000-0600-000005000000}">
      <formula1>"Manual, Automático"</formula1>
    </dataValidation>
    <dataValidation type="list" allowBlank="1" showInputMessage="1" showErrorMessage="1" sqref="AH65160:AH65161 KD65160:KD65161 TZ65160:TZ65161 ADV65160:ADV65161 ANR65160:ANR65161 AXN65160:AXN65161 BHJ65160:BHJ65161 BRF65160:BRF65161 CBB65160:CBB65161 CKX65160:CKX65161 CUT65160:CUT65161 DEP65160:DEP65161 DOL65160:DOL65161 DYH65160:DYH65161 EID65160:EID65161 ERZ65160:ERZ65161 FBV65160:FBV65161 FLR65160:FLR65161 FVN65160:FVN65161 GFJ65160:GFJ65161 GPF65160:GPF65161 GZB65160:GZB65161 HIX65160:HIX65161 HST65160:HST65161 ICP65160:ICP65161 IML65160:IML65161 IWH65160:IWH65161 JGD65160:JGD65161 JPZ65160:JPZ65161 JZV65160:JZV65161 KJR65160:KJR65161 KTN65160:KTN65161 LDJ65160:LDJ65161 LNF65160:LNF65161 LXB65160:LXB65161 MGX65160:MGX65161 MQT65160:MQT65161 NAP65160:NAP65161 NKL65160:NKL65161 NUH65160:NUH65161 OED65160:OED65161 ONZ65160:ONZ65161 OXV65160:OXV65161 PHR65160:PHR65161 PRN65160:PRN65161 QBJ65160:QBJ65161 QLF65160:QLF65161 QVB65160:QVB65161 REX65160:REX65161 ROT65160:ROT65161 RYP65160:RYP65161 SIL65160:SIL65161 SSH65160:SSH65161 TCD65160:TCD65161 TLZ65160:TLZ65161 TVV65160:TVV65161 UFR65160:UFR65161 UPN65160:UPN65161 UZJ65160:UZJ65161 VJF65160:VJF65161 VTB65160:VTB65161 WCX65160:WCX65161 WMT65160:WMT65161 WWP65160:WWP65161 AH130696:AH130697 KD130696:KD130697 TZ130696:TZ130697 ADV130696:ADV130697 ANR130696:ANR130697 AXN130696:AXN130697 BHJ130696:BHJ130697 BRF130696:BRF130697 CBB130696:CBB130697 CKX130696:CKX130697 CUT130696:CUT130697 DEP130696:DEP130697 DOL130696:DOL130697 DYH130696:DYH130697 EID130696:EID130697 ERZ130696:ERZ130697 FBV130696:FBV130697 FLR130696:FLR130697 FVN130696:FVN130697 GFJ130696:GFJ130697 GPF130696:GPF130697 GZB130696:GZB130697 HIX130696:HIX130697 HST130696:HST130697 ICP130696:ICP130697 IML130696:IML130697 IWH130696:IWH130697 JGD130696:JGD130697 JPZ130696:JPZ130697 JZV130696:JZV130697 KJR130696:KJR130697 KTN130696:KTN130697 LDJ130696:LDJ130697 LNF130696:LNF130697 LXB130696:LXB130697 MGX130696:MGX130697 MQT130696:MQT130697 NAP130696:NAP130697 NKL130696:NKL130697 NUH130696:NUH130697 OED130696:OED130697 ONZ130696:ONZ130697 OXV130696:OXV130697 PHR130696:PHR130697 PRN130696:PRN130697 QBJ130696:QBJ130697 QLF130696:QLF130697 QVB130696:QVB130697 REX130696:REX130697 ROT130696:ROT130697 RYP130696:RYP130697 SIL130696:SIL130697 SSH130696:SSH130697 TCD130696:TCD130697 TLZ130696:TLZ130697 TVV130696:TVV130697 UFR130696:UFR130697 UPN130696:UPN130697 UZJ130696:UZJ130697 VJF130696:VJF130697 VTB130696:VTB130697 WCX130696:WCX130697 WMT130696:WMT130697 WWP130696:WWP130697 AH196232:AH196233 KD196232:KD196233 TZ196232:TZ196233 ADV196232:ADV196233 ANR196232:ANR196233 AXN196232:AXN196233 BHJ196232:BHJ196233 BRF196232:BRF196233 CBB196232:CBB196233 CKX196232:CKX196233 CUT196232:CUT196233 DEP196232:DEP196233 DOL196232:DOL196233 DYH196232:DYH196233 EID196232:EID196233 ERZ196232:ERZ196233 FBV196232:FBV196233 FLR196232:FLR196233 FVN196232:FVN196233 GFJ196232:GFJ196233 GPF196232:GPF196233 GZB196232:GZB196233 HIX196232:HIX196233 HST196232:HST196233 ICP196232:ICP196233 IML196232:IML196233 IWH196232:IWH196233 JGD196232:JGD196233 JPZ196232:JPZ196233 JZV196232:JZV196233 KJR196232:KJR196233 KTN196232:KTN196233 LDJ196232:LDJ196233 LNF196232:LNF196233 LXB196232:LXB196233 MGX196232:MGX196233 MQT196232:MQT196233 NAP196232:NAP196233 NKL196232:NKL196233 NUH196232:NUH196233 OED196232:OED196233 ONZ196232:ONZ196233 OXV196232:OXV196233 PHR196232:PHR196233 PRN196232:PRN196233 QBJ196232:QBJ196233 QLF196232:QLF196233 QVB196232:QVB196233 REX196232:REX196233 ROT196232:ROT196233 RYP196232:RYP196233 SIL196232:SIL196233 SSH196232:SSH196233 TCD196232:TCD196233 TLZ196232:TLZ196233 TVV196232:TVV196233 UFR196232:UFR196233 UPN196232:UPN196233 UZJ196232:UZJ196233 VJF196232:VJF196233 VTB196232:VTB196233 WCX196232:WCX196233 WMT196232:WMT196233 WWP196232:WWP196233 AH261768:AH261769 KD261768:KD261769 TZ261768:TZ261769 ADV261768:ADV261769 ANR261768:ANR261769 AXN261768:AXN261769 BHJ261768:BHJ261769 BRF261768:BRF261769 CBB261768:CBB261769 CKX261768:CKX261769 CUT261768:CUT261769 DEP261768:DEP261769 DOL261768:DOL261769 DYH261768:DYH261769 EID261768:EID261769 ERZ261768:ERZ261769 FBV261768:FBV261769 FLR261768:FLR261769 FVN261768:FVN261769 GFJ261768:GFJ261769 GPF261768:GPF261769 GZB261768:GZB261769 HIX261768:HIX261769 HST261768:HST261769 ICP261768:ICP261769 IML261768:IML261769 IWH261768:IWH261769 JGD261768:JGD261769 JPZ261768:JPZ261769 JZV261768:JZV261769 KJR261768:KJR261769 KTN261768:KTN261769 LDJ261768:LDJ261769 LNF261768:LNF261769 LXB261768:LXB261769 MGX261768:MGX261769 MQT261768:MQT261769 NAP261768:NAP261769 NKL261768:NKL261769 NUH261768:NUH261769 OED261768:OED261769 ONZ261768:ONZ261769 OXV261768:OXV261769 PHR261768:PHR261769 PRN261768:PRN261769 QBJ261768:QBJ261769 QLF261768:QLF261769 QVB261768:QVB261769 REX261768:REX261769 ROT261768:ROT261769 RYP261768:RYP261769 SIL261768:SIL261769 SSH261768:SSH261769 TCD261768:TCD261769 TLZ261768:TLZ261769 TVV261768:TVV261769 UFR261768:UFR261769 UPN261768:UPN261769 UZJ261768:UZJ261769 VJF261768:VJF261769 VTB261768:VTB261769 WCX261768:WCX261769 WMT261768:WMT261769 WWP261768:WWP261769 AH327304:AH327305 KD327304:KD327305 TZ327304:TZ327305 ADV327304:ADV327305 ANR327304:ANR327305 AXN327304:AXN327305 BHJ327304:BHJ327305 BRF327304:BRF327305 CBB327304:CBB327305 CKX327304:CKX327305 CUT327304:CUT327305 DEP327304:DEP327305 DOL327304:DOL327305 DYH327304:DYH327305 EID327304:EID327305 ERZ327304:ERZ327305 FBV327304:FBV327305 FLR327304:FLR327305 FVN327304:FVN327305 GFJ327304:GFJ327305 GPF327304:GPF327305 GZB327304:GZB327305 HIX327304:HIX327305 HST327304:HST327305 ICP327304:ICP327305 IML327304:IML327305 IWH327304:IWH327305 JGD327304:JGD327305 JPZ327304:JPZ327305 JZV327304:JZV327305 KJR327304:KJR327305 KTN327304:KTN327305 LDJ327304:LDJ327305 LNF327304:LNF327305 LXB327304:LXB327305 MGX327304:MGX327305 MQT327304:MQT327305 NAP327304:NAP327305 NKL327304:NKL327305 NUH327304:NUH327305 OED327304:OED327305 ONZ327304:ONZ327305 OXV327304:OXV327305 PHR327304:PHR327305 PRN327304:PRN327305 QBJ327304:QBJ327305 QLF327304:QLF327305 QVB327304:QVB327305 REX327304:REX327305 ROT327304:ROT327305 RYP327304:RYP327305 SIL327304:SIL327305 SSH327304:SSH327305 TCD327304:TCD327305 TLZ327304:TLZ327305 TVV327304:TVV327305 UFR327304:UFR327305 UPN327304:UPN327305 UZJ327304:UZJ327305 VJF327304:VJF327305 VTB327304:VTB327305 WCX327304:WCX327305 WMT327304:WMT327305 WWP327304:WWP327305 AH392840:AH392841 KD392840:KD392841 TZ392840:TZ392841 ADV392840:ADV392841 ANR392840:ANR392841 AXN392840:AXN392841 BHJ392840:BHJ392841 BRF392840:BRF392841 CBB392840:CBB392841 CKX392840:CKX392841 CUT392840:CUT392841 DEP392840:DEP392841 DOL392840:DOL392841 DYH392840:DYH392841 EID392840:EID392841 ERZ392840:ERZ392841 FBV392840:FBV392841 FLR392840:FLR392841 FVN392840:FVN392841 GFJ392840:GFJ392841 GPF392840:GPF392841 GZB392840:GZB392841 HIX392840:HIX392841 HST392840:HST392841 ICP392840:ICP392841 IML392840:IML392841 IWH392840:IWH392841 JGD392840:JGD392841 JPZ392840:JPZ392841 JZV392840:JZV392841 KJR392840:KJR392841 KTN392840:KTN392841 LDJ392840:LDJ392841 LNF392840:LNF392841 LXB392840:LXB392841 MGX392840:MGX392841 MQT392840:MQT392841 NAP392840:NAP392841 NKL392840:NKL392841 NUH392840:NUH392841 OED392840:OED392841 ONZ392840:ONZ392841 OXV392840:OXV392841 PHR392840:PHR392841 PRN392840:PRN392841 QBJ392840:QBJ392841 QLF392840:QLF392841 QVB392840:QVB392841 REX392840:REX392841 ROT392840:ROT392841 RYP392840:RYP392841 SIL392840:SIL392841 SSH392840:SSH392841 TCD392840:TCD392841 TLZ392840:TLZ392841 TVV392840:TVV392841 UFR392840:UFR392841 UPN392840:UPN392841 UZJ392840:UZJ392841 VJF392840:VJF392841 VTB392840:VTB392841 WCX392840:WCX392841 WMT392840:WMT392841 WWP392840:WWP392841 AH458376:AH458377 KD458376:KD458377 TZ458376:TZ458377 ADV458376:ADV458377 ANR458376:ANR458377 AXN458376:AXN458377 BHJ458376:BHJ458377 BRF458376:BRF458377 CBB458376:CBB458377 CKX458376:CKX458377 CUT458376:CUT458377 DEP458376:DEP458377 DOL458376:DOL458377 DYH458376:DYH458377 EID458376:EID458377 ERZ458376:ERZ458377 FBV458376:FBV458377 FLR458376:FLR458377 FVN458376:FVN458377 GFJ458376:GFJ458377 GPF458376:GPF458377 GZB458376:GZB458377 HIX458376:HIX458377 HST458376:HST458377 ICP458376:ICP458377 IML458376:IML458377 IWH458376:IWH458377 JGD458376:JGD458377 JPZ458376:JPZ458377 JZV458376:JZV458377 KJR458376:KJR458377 KTN458376:KTN458377 LDJ458376:LDJ458377 LNF458376:LNF458377 LXB458376:LXB458377 MGX458376:MGX458377 MQT458376:MQT458377 NAP458376:NAP458377 NKL458376:NKL458377 NUH458376:NUH458377 OED458376:OED458377 ONZ458376:ONZ458377 OXV458376:OXV458377 PHR458376:PHR458377 PRN458376:PRN458377 QBJ458376:QBJ458377 QLF458376:QLF458377 QVB458376:QVB458377 REX458376:REX458377 ROT458376:ROT458377 RYP458376:RYP458377 SIL458376:SIL458377 SSH458376:SSH458377 TCD458376:TCD458377 TLZ458376:TLZ458377 TVV458376:TVV458377 UFR458376:UFR458377 UPN458376:UPN458377 UZJ458376:UZJ458377 VJF458376:VJF458377 VTB458376:VTB458377 WCX458376:WCX458377 WMT458376:WMT458377 WWP458376:WWP458377 AH523912:AH523913 KD523912:KD523913 TZ523912:TZ523913 ADV523912:ADV523913 ANR523912:ANR523913 AXN523912:AXN523913 BHJ523912:BHJ523913 BRF523912:BRF523913 CBB523912:CBB523913 CKX523912:CKX523913 CUT523912:CUT523913 DEP523912:DEP523913 DOL523912:DOL523913 DYH523912:DYH523913 EID523912:EID523913 ERZ523912:ERZ523913 FBV523912:FBV523913 FLR523912:FLR523913 FVN523912:FVN523913 GFJ523912:GFJ523913 GPF523912:GPF523913 GZB523912:GZB523913 HIX523912:HIX523913 HST523912:HST523913 ICP523912:ICP523913 IML523912:IML523913 IWH523912:IWH523913 JGD523912:JGD523913 JPZ523912:JPZ523913 JZV523912:JZV523913 KJR523912:KJR523913 KTN523912:KTN523913 LDJ523912:LDJ523913 LNF523912:LNF523913 LXB523912:LXB523913 MGX523912:MGX523913 MQT523912:MQT523913 NAP523912:NAP523913 NKL523912:NKL523913 NUH523912:NUH523913 OED523912:OED523913 ONZ523912:ONZ523913 OXV523912:OXV523913 PHR523912:PHR523913 PRN523912:PRN523913 QBJ523912:QBJ523913 QLF523912:QLF523913 QVB523912:QVB523913 REX523912:REX523913 ROT523912:ROT523913 RYP523912:RYP523913 SIL523912:SIL523913 SSH523912:SSH523913 TCD523912:TCD523913 TLZ523912:TLZ523913 TVV523912:TVV523913 UFR523912:UFR523913 UPN523912:UPN523913 UZJ523912:UZJ523913 VJF523912:VJF523913 VTB523912:VTB523913 WCX523912:WCX523913 WMT523912:WMT523913 WWP523912:WWP523913 AH589448:AH589449 KD589448:KD589449 TZ589448:TZ589449 ADV589448:ADV589449 ANR589448:ANR589449 AXN589448:AXN589449 BHJ589448:BHJ589449 BRF589448:BRF589449 CBB589448:CBB589449 CKX589448:CKX589449 CUT589448:CUT589449 DEP589448:DEP589449 DOL589448:DOL589449 DYH589448:DYH589449 EID589448:EID589449 ERZ589448:ERZ589449 FBV589448:FBV589449 FLR589448:FLR589449 FVN589448:FVN589449 GFJ589448:GFJ589449 GPF589448:GPF589449 GZB589448:GZB589449 HIX589448:HIX589449 HST589448:HST589449 ICP589448:ICP589449 IML589448:IML589449 IWH589448:IWH589449 JGD589448:JGD589449 JPZ589448:JPZ589449 JZV589448:JZV589449 KJR589448:KJR589449 KTN589448:KTN589449 LDJ589448:LDJ589449 LNF589448:LNF589449 LXB589448:LXB589449 MGX589448:MGX589449 MQT589448:MQT589449 NAP589448:NAP589449 NKL589448:NKL589449 NUH589448:NUH589449 OED589448:OED589449 ONZ589448:ONZ589449 OXV589448:OXV589449 PHR589448:PHR589449 PRN589448:PRN589449 QBJ589448:QBJ589449 QLF589448:QLF589449 QVB589448:QVB589449 REX589448:REX589449 ROT589448:ROT589449 RYP589448:RYP589449 SIL589448:SIL589449 SSH589448:SSH589449 TCD589448:TCD589449 TLZ589448:TLZ589449 TVV589448:TVV589449 UFR589448:UFR589449 UPN589448:UPN589449 UZJ589448:UZJ589449 VJF589448:VJF589449 VTB589448:VTB589449 WCX589448:WCX589449 WMT589448:WMT589449 WWP589448:WWP589449 AH654984:AH654985 KD654984:KD654985 TZ654984:TZ654985 ADV654984:ADV654985 ANR654984:ANR654985 AXN654984:AXN654985 BHJ654984:BHJ654985 BRF654984:BRF654985 CBB654984:CBB654985 CKX654984:CKX654985 CUT654984:CUT654985 DEP654984:DEP654985 DOL654984:DOL654985 DYH654984:DYH654985 EID654984:EID654985 ERZ654984:ERZ654985 FBV654984:FBV654985 FLR654984:FLR654985 FVN654984:FVN654985 GFJ654984:GFJ654985 GPF654984:GPF654985 GZB654984:GZB654985 HIX654984:HIX654985 HST654984:HST654985 ICP654984:ICP654985 IML654984:IML654985 IWH654984:IWH654985 JGD654984:JGD654985 JPZ654984:JPZ654985 JZV654984:JZV654985 KJR654984:KJR654985 KTN654984:KTN654985 LDJ654984:LDJ654985 LNF654984:LNF654985 LXB654984:LXB654985 MGX654984:MGX654985 MQT654984:MQT654985 NAP654984:NAP654985 NKL654984:NKL654985 NUH654984:NUH654985 OED654984:OED654985 ONZ654984:ONZ654985 OXV654984:OXV654985 PHR654984:PHR654985 PRN654984:PRN654985 QBJ654984:QBJ654985 QLF654984:QLF654985 QVB654984:QVB654985 REX654984:REX654985 ROT654984:ROT654985 RYP654984:RYP654985 SIL654984:SIL654985 SSH654984:SSH654985 TCD654984:TCD654985 TLZ654984:TLZ654985 TVV654984:TVV654985 UFR654984:UFR654985 UPN654984:UPN654985 UZJ654984:UZJ654985 VJF654984:VJF654985 VTB654984:VTB654985 WCX654984:WCX654985 WMT654984:WMT654985 WWP654984:WWP654985 AH720520:AH720521 KD720520:KD720521 TZ720520:TZ720521 ADV720520:ADV720521 ANR720520:ANR720521 AXN720520:AXN720521 BHJ720520:BHJ720521 BRF720520:BRF720521 CBB720520:CBB720521 CKX720520:CKX720521 CUT720520:CUT720521 DEP720520:DEP720521 DOL720520:DOL720521 DYH720520:DYH720521 EID720520:EID720521 ERZ720520:ERZ720521 FBV720520:FBV720521 FLR720520:FLR720521 FVN720520:FVN720521 GFJ720520:GFJ720521 GPF720520:GPF720521 GZB720520:GZB720521 HIX720520:HIX720521 HST720520:HST720521 ICP720520:ICP720521 IML720520:IML720521 IWH720520:IWH720521 JGD720520:JGD720521 JPZ720520:JPZ720521 JZV720520:JZV720521 KJR720520:KJR720521 KTN720520:KTN720521 LDJ720520:LDJ720521 LNF720520:LNF720521 LXB720520:LXB720521 MGX720520:MGX720521 MQT720520:MQT720521 NAP720520:NAP720521 NKL720520:NKL720521 NUH720520:NUH720521 OED720520:OED720521 ONZ720520:ONZ720521 OXV720520:OXV720521 PHR720520:PHR720521 PRN720520:PRN720521 QBJ720520:QBJ720521 QLF720520:QLF720521 QVB720520:QVB720521 REX720520:REX720521 ROT720520:ROT720521 RYP720520:RYP720521 SIL720520:SIL720521 SSH720520:SSH720521 TCD720520:TCD720521 TLZ720520:TLZ720521 TVV720520:TVV720521 UFR720520:UFR720521 UPN720520:UPN720521 UZJ720520:UZJ720521 VJF720520:VJF720521 VTB720520:VTB720521 WCX720520:WCX720521 WMT720520:WMT720521 WWP720520:WWP720521 AH786056:AH786057 KD786056:KD786057 TZ786056:TZ786057 ADV786056:ADV786057 ANR786056:ANR786057 AXN786056:AXN786057 BHJ786056:BHJ786057 BRF786056:BRF786057 CBB786056:CBB786057 CKX786056:CKX786057 CUT786056:CUT786057 DEP786056:DEP786057 DOL786056:DOL786057 DYH786056:DYH786057 EID786056:EID786057 ERZ786056:ERZ786057 FBV786056:FBV786057 FLR786056:FLR786057 FVN786056:FVN786057 GFJ786056:GFJ786057 GPF786056:GPF786057 GZB786056:GZB786057 HIX786056:HIX786057 HST786056:HST786057 ICP786056:ICP786057 IML786056:IML786057 IWH786056:IWH786057 JGD786056:JGD786057 JPZ786056:JPZ786057 JZV786056:JZV786057 KJR786056:KJR786057 KTN786056:KTN786057 LDJ786056:LDJ786057 LNF786056:LNF786057 LXB786056:LXB786057 MGX786056:MGX786057 MQT786056:MQT786057 NAP786056:NAP786057 NKL786056:NKL786057 NUH786056:NUH786057 OED786056:OED786057 ONZ786056:ONZ786057 OXV786056:OXV786057 PHR786056:PHR786057 PRN786056:PRN786057 QBJ786056:QBJ786057 QLF786056:QLF786057 QVB786056:QVB786057 REX786056:REX786057 ROT786056:ROT786057 RYP786056:RYP786057 SIL786056:SIL786057 SSH786056:SSH786057 TCD786056:TCD786057 TLZ786056:TLZ786057 TVV786056:TVV786057 UFR786056:UFR786057 UPN786056:UPN786057 UZJ786056:UZJ786057 VJF786056:VJF786057 VTB786056:VTB786057 WCX786056:WCX786057 WMT786056:WMT786057 WWP786056:WWP786057 AH851592:AH851593 KD851592:KD851593 TZ851592:TZ851593 ADV851592:ADV851593 ANR851592:ANR851593 AXN851592:AXN851593 BHJ851592:BHJ851593 BRF851592:BRF851593 CBB851592:CBB851593 CKX851592:CKX851593 CUT851592:CUT851593 DEP851592:DEP851593 DOL851592:DOL851593 DYH851592:DYH851593 EID851592:EID851593 ERZ851592:ERZ851593 FBV851592:FBV851593 FLR851592:FLR851593 FVN851592:FVN851593 GFJ851592:GFJ851593 GPF851592:GPF851593 GZB851592:GZB851593 HIX851592:HIX851593 HST851592:HST851593 ICP851592:ICP851593 IML851592:IML851593 IWH851592:IWH851593 JGD851592:JGD851593 JPZ851592:JPZ851593 JZV851592:JZV851593 KJR851592:KJR851593 KTN851592:KTN851593 LDJ851592:LDJ851593 LNF851592:LNF851593 LXB851592:LXB851593 MGX851592:MGX851593 MQT851592:MQT851593 NAP851592:NAP851593 NKL851592:NKL851593 NUH851592:NUH851593 OED851592:OED851593 ONZ851592:ONZ851593 OXV851592:OXV851593 PHR851592:PHR851593 PRN851592:PRN851593 QBJ851592:QBJ851593 QLF851592:QLF851593 QVB851592:QVB851593 REX851592:REX851593 ROT851592:ROT851593 RYP851592:RYP851593 SIL851592:SIL851593 SSH851592:SSH851593 TCD851592:TCD851593 TLZ851592:TLZ851593 TVV851592:TVV851593 UFR851592:UFR851593 UPN851592:UPN851593 UZJ851592:UZJ851593 VJF851592:VJF851593 VTB851592:VTB851593 WCX851592:WCX851593 WMT851592:WMT851593 WWP851592:WWP851593 AH917128:AH917129 KD917128:KD917129 TZ917128:TZ917129 ADV917128:ADV917129 ANR917128:ANR917129 AXN917128:AXN917129 BHJ917128:BHJ917129 BRF917128:BRF917129 CBB917128:CBB917129 CKX917128:CKX917129 CUT917128:CUT917129 DEP917128:DEP917129 DOL917128:DOL917129 DYH917128:DYH917129 EID917128:EID917129 ERZ917128:ERZ917129 FBV917128:FBV917129 FLR917128:FLR917129 FVN917128:FVN917129 GFJ917128:GFJ917129 GPF917128:GPF917129 GZB917128:GZB917129 HIX917128:HIX917129 HST917128:HST917129 ICP917128:ICP917129 IML917128:IML917129 IWH917128:IWH917129 JGD917128:JGD917129 JPZ917128:JPZ917129 JZV917128:JZV917129 KJR917128:KJR917129 KTN917128:KTN917129 LDJ917128:LDJ917129 LNF917128:LNF917129 LXB917128:LXB917129 MGX917128:MGX917129 MQT917128:MQT917129 NAP917128:NAP917129 NKL917128:NKL917129 NUH917128:NUH917129 OED917128:OED917129 ONZ917128:ONZ917129 OXV917128:OXV917129 PHR917128:PHR917129 PRN917128:PRN917129 QBJ917128:QBJ917129 QLF917128:QLF917129 QVB917128:QVB917129 REX917128:REX917129 ROT917128:ROT917129 RYP917128:RYP917129 SIL917128:SIL917129 SSH917128:SSH917129 TCD917128:TCD917129 TLZ917128:TLZ917129 TVV917128:TVV917129 UFR917128:UFR917129 UPN917128:UPN917129 UZJ917128:UZJ917129 VJF917128:VJF917129 VTB917128:VTB917129 WCX917128:WCX917129 WMT917128:WMT917129 WWP917128:WWP917129 AH982664:AH982665 KD982664:KD982665 TZ982664:TZ982665 ADV982664:ADV982665 ANR982664:ANR982665 AXN982664:AXN982665 BHJ982664:BHJ982665 BRF982664:BRF982665 CBB982664:CBB982665 CKX982664:CKX982665 CUT982664:CUT982665 DEP982664:DEP982665 DOL982664:DOL982665 DYH982664:DYH982665 EID982664:EID982665 ERZ982664:ERZ982665 FBV982664:FBV982665 FLR982664:FLR982665 FVN982664:FVN982665 GFJ982664:GFJ982665 GPF982664:GPF982665 GZB982664:GZB982665 HIX982664:HIX982665 HST982664:HST982665 ICP982664:ICP982665 IML982664:IML982665 IWH982664:IWH982665 JGD982664:JGD982665 JPZ982664:JPZ982665 JZV982664:JZV982665 KJR982664:KJR982665 KTN982664:KTN982665 LDJ982664:LDJ982665 LNF982664:LNF982665 LXB982664:LXB982665 MGX982664:MGX982665 MQT982664:MQT982665 NAP982664:NAP982665 NKL982664:NKL982665 NUH982664:NUH982665 OED982664:OED982665 ONZ982664:ONZ982665 OXV982664:OXV982665 PHR982664:PHR982665 PRN982664:PRN982665 QBJ982664:QBJ982665 QLF982664:QLF982665 QVB982664:QVB982665 REX982664:REX982665 ROT982664:ROT982665 RYP982664:RYP982665 SIL982664:SIL982665 SSH982664:SSH982665 TCD982664:TCD982665 TLZ982664:TLZ982665 TVV982664:TVV982665 UFR982664:UFR982665 UPN982664:UPN982665 UZJ982664:UZJ982665 VJF982664:VJF982665 VTB982664:VTB982665 WCX982664:WCX982665 WMT982664:WMT982665 WWP982664:WWP982665" xr:uid="{00000000-0002-0000-0600-000006000000}">
      <formula1>"Preventivo, Detectivo"</formula1>
    </dataValidation>
    <dataValidation type="list" allowBlank="1" showInputMessage="1" showErrorMessage="1" sqref="M15" xr:uid="{00000000-0002-0000-0600-000007000000}">
      <formula1>$E$816:$E$817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23"/>
  <sheetViews>
    <sheetView topLeftCell="A10" zoomScale="80" zoomScaleNormal="80" workbookViewId="0">
      <selection activeCell="G17" sqref="G17"/>
    </sheetView>
  </sheetViews>
  <sheetFormatPr baseColWidth="10" defaultRowHeight="14.4"/>
  <cols>
    <col min="2" max="2" width="25.88671875" customWidth="1"/>
    <col min="6" max="6" width="14.44140625" bestFit="1" customWidth="1"/>
    <col min="7" max="7" width="16.33203125" bestFit="1" customWidth="1"/>
  </cols>
  <sheetData>
    <row r="2" spans="2:7">
      <c r="B2" s="11" t="s">
        <v>45</v>
      </c>
      <c r="C2" s="10">
        <v>15</v>
      </c>
      <c r="F2" t="s">
        <v>3</v>
      </c>
      <c r="G2" t="s">
        <v>1</v>
      </c>
    </row>
    <row r="3" spans="2:7">
      <c r="B3" s="11" t="s">
        <v>37</v>
      </c>
      <c r="C3" s="10">
        <v>0</v>
      </c>
      <c r="F3" t="s">
        <v>59</v>
      </c>
      <c r="G3" t="s">
        <v>59</v>
      </c>
    </row>
    <row r="4" spans="2:7">
      <c r="C4" s="12"/>
      <c r="F4" t="s">
        <v>61</v>
      </c>
      <c r="G4" t="s">
        <v>60</v>
      </c>
    </row>
    <row r="5" spans="2:7">
      <c r="B5" s="11" t="s">
        <v>44</v>
      </c>
      <c r="C5" s="10">
        <v>15</v>
      </c>
      <c r="G5" t="s">
        <v>61</v>
      </c>
    </row>
    <row r="6" spans="2:7">
      <c r="B6" s="11" t="s">
        <v>36</v>
      </c>
      <c r="C6" s="10">
        <v>0</v>
      </c>
    </row>
    <row r="7" spans="2:7">
      <c r="C7" s="12"/>
    </row>
    <row r="8" spans="2:7">
      <c r="B8" s="11" t="s">
        <v>43</v>
      </c>
      <c r="C8" s="10">
        <v>15</v>
      </c>
    </row>
    <row r="9" spans="2:7">
      <c r="B9" s="11" t="s">
        <v>35</v>
      </c>
      <c r="C9" s="10">
        <v>0</v>
      </c>
      <c r="G9" t="s">
        <v>8</v>
      </c>
    </row>
    <row r="10" spans="2:7">
      <c r="C10" s="12"/>
      <c r="G10" t="s">
        <v>9</v>
      </c>
    </row>
    <row r="11" spans="2:7">
      <c r="B11" s="11" t="s">
        <v>39</v>
      </c>
      <c r="C11" s="10">
        <v>15</v>
      </c>
      <c r="G11" t="s">
        <v>10</v>
      </c>
    </row>
    <row r="12" spans="2:7">
      <c r="B12" s="11" t="s">
        <v>34</v>
      </c>
      <c r="C12" s="10">
        <v>10</v>
      </c>
      <c r="G12" t="s">
        <v>11</v>
      </c>
    </row>
    <row r="13" spans="2:7">
      <c r="B13" s="11" t="s">
        <v>46</v>
      </c>
      <c r="C13" s="10">
        <v>0</v>
      </c>
      <c r="G13" t="s">
        <v>12</v>
      </c>
    </row>
    <row r="14" spans="2:7">
      <c r="C14" s="12"/>
    </row>
    <row r="15" spans="2:7">
      <c r="B15" s="11" t="s">
        <v>33</v>
      </c>
      <c r="C15" s="10">
        <v>15</v>
      </c>
    </row>
    <row r="16" spans="2:7">
      <c r="B16" s="11" t="s">
        <v>42</v>
      </c>
      <c r="C16" s="10">
        <v>0</v>
      </c>
    </row>
    <row r="17" spans="2:3">
      <c r="C17" s="12"/>
    </row>
    <row r="18" spans="2:3" ht="28.8">
      <c r="B18" s="13" t="s">
        <v>32</v>
      </c>
      <c r="C18" s="10">
        <v>15</v>
      </c>
    </row>
    <row r="19" spans="2:3" ht="28.8">
      <c r="B19" s="13" t="s">
        <v>41</v>
      </c>
      <c r="C19" s="10">
        <v>0</v>
      </c>
    </row>
    <row r="20" spans="2:3">
      <c r="C20" s="12"/>
    </row>
    <row r="21" spans="2:3">
      <c r="B21" s="11" t="s">
        <v>38</v>
      </c>
      <c r="C21" s="10">
        <v>10</v>
      </c>
    </row>
    <row r="22" spans="2:3">
      <c r="B22" s="11" t="s">
        <v>31</v>
      </c>
      <c r="C22" s="10">
        <v>5</v>
      </c>
    </row>
    <row r="23" spans="2:3">
      <c r="B23" s="11" t="s">
        <v>40</v>
      </c>
      <c r="C23" s="10">
        <v>0</v>
      </c>
    </row>
  </sheetData>
  <dataValidations count="1">
    <dataValidation type="list" allowBlank="1" showInputMessage="1" showErrorMessage="1" sqref="B2:B3" xr:uid="{00000000-0002-0000-0700-000000000000}">
      <formula1>$D$3:$D$4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38"/>
  <sheetViews>
    <sheetView showGridLines="0" showRowColHeaders="0" zoomScaleNormal="100" workbookViewId="0">
      <selection activeCell="B4" sqref="B4"/>
    </sheetView>
  </sheetViews>
  <sheetFormatPr baseColWidth="10" defaultColWidth="10.33203125" defaultRowHeight="15" zeroHeight="1"/>
  <cols>
    <col min="1" max="1" width="1.33203125" style="58" customWidth="1"/>
    <col min="2" max="2" width="7" style="7" customWidth="1"/>
    <col min="3" max="3" width="4" style="7" customWidth="1"/>
    <col min="4" max="4" width="26.5546875" style="7" customWidth="1"/>
    <col min="5" max="16" width="7" style="7" customWidth="1"/>
    <col min="17" max="17" width="18.109375" style="7" customWidth="1"/>
    <col min="18" max="18" width="25.6640625" style="7" bestFit="1" customWidth="1"/>
    <col min="19" max="16383" width="10.33203125" style="7" customWidth="1"/>
    <col min="16384" max="16384" width="10.33203125" style="7"/>
  </cols>
  <sheetData>
    <row r="1" spans="1:40" s="58" customFormat="1" ht="5.25" customHeight="1"/>
    <row r="2" spans="1:40" ht="15.75" customHeight="1"/>
    <row r="3" spans="1:40" ht="15.6">
      <c r="B3" s="3"/>
      <c r="C3" s="8"/>
      <c r="D3" s="9"/>
      <c r="E3" s="9"/>
      <c r="F3" s="9"/>
      <c r="G3" s="8"/>
      <c r="H3" s="9"/>
      <c r="I3" s="8"/>
      <c r="J3" s="8"/>
      <c r="K3" s="8"/>
      <c r="L3" s="8"/>
      <c r="M3" s="8"/>
      <c r="N3" s="8"/>
      <c r="O3" s="8"/>
      <c r="P3" s="8"/>
    </row>
    <row r="4" spans="1:40" ht="15.6">
      <c r="B4" s="3"/>
      <c r="C4" s="8"/>
      <c r="D4" s="9"/>
      <c r="E4" s="9"/>
      <c r="F4" s="9"/>
      <c r="G4" s="8"/>
      <c r="H4" s="9"/>
      <c r="I4" s="8"/>
      <c r="J4" s="8"/>
      <c r="K4" s="8"/>
      <c r="L4" s="8"/>
      <c r="M4" s="8"/>
      <c r="N4" s="8"/>
      <c r="O4" s="8"/>
      <c r="P4" s="8"/>
    </row>
    <row r="5" spans="1:40" ht="15.6">
      <c r="B5" s="3"/>
      <c r="C5" s="59"/>
      <c r="D5" s="59"/>
      <c r="E5" s="59"/>
      <c r="F5" s="59"/>
      <c r="G5" s="59"/>
      <c r="H5" s="59"/>
      <c r="I5" s="59"/>
      <c r="J5" s="59"/>
      <c r="K5" s="59"/>
      <c r="L5" s="59"/>
      <c r="M5" s="59"/>
      <c r="N5" s="59"/>
      <c r="O5" s="59"/>
      <c r="P5" s="59"/>
      <c r="Q5" s="59"/>
    </row>
    <row r="6" spans="1:40" s="1" customFormat="1" ht="21.6">
      <c r="A6" s="50"/>
      <c r="C6" s="204" t="s">
        <v>77</v>
      </c>
      <c r="D6" s="204"/>
      <c r="E6" s="204"/>
      <c r="F6" s="204"/>
      <c r="G6" s="204"/>
      <c r="H6" s="204"/>
      <c r="I6" s="204"/>
      <c r="J6" s="204"/>
      <c r="K6" s="204"/>
      <c r="L6" s="204"/>
      <c r="M6" s="204"/>
      <c r="N6" s="204"/>
      <c r="O6" s="204"/>
      <c r="P6" s="204"/>
      <c r="Q6" s="204"/>
      <c r="R6" s="204"/>
      <c r="S6" s="39"/>
      <c r="T6" s="39"/>
      <c r="U6" s="39"/>
      <c r="V6" s="39"/>
      <c r="W6" s="39"/>
      <c r="X6" s="39"/>
      <c r="Y6" s="39"/>
      <c r="Z6" s="39"/>
      <c r="AA6" s="39"/>
      <c r="AB6" s="39"/>
      <c r="AC6" s="39"/>
      <c r="AD6" s="39"/>
      <c r="AE6" s="39"/>
      <c r="AF6" s="39"/>
      <c r="AG6" s="39"/>
      <c r="AH6" s="39"/>
      <c r="AI6" s="39"/>
      <c r="AJ6" s="39"/>
      <c r="AK6" s="39"/>
      <c r="AL6" s="52"/>
      <c r="AM6" s="52"/>
      <c r="AN6" s="52"/>
    </row>
    <row r="7" spans="1:40" ht="15.6">
      <c r="B7" s="3"/>
      <c r="C7" s="59"/>
      <c r="D7" s="59"/>
      <c r="E7" s="59"/>
      <c r="F7" s="59"/>
      <c r="G7" s="59"/>
      <c r="H7" s="59"/>
      <c r="I7" s="59"/>
      <c r="J7" s="59"/>
      <c r="K7" s="59"/>
      <c r="L7" s="59"/>
      <c r="M7" s="59"/>
      <c r="N7" s="59"/>
      <c r="O7" s="59"/>
      <c r="P7" s="59"/>
      <c r="Q7" s="59"/>
    </row>
    <row r="8" spans="1:40">
      <c r="B8" s="8"/>
      <c r="C8" s="8"/>
      <c r="D8" s="9"/>
      <c r="E8" s="9"/>
      <c r="F8" s="9"/>
      <c r="G8" s="8"/>
      <c r="H8" s="9"/>
      <c r="I8" s="8"/>
      <c r="J8" s="8"/>
      <c r="K8" s="8"/>
      <c r="L8" s="8"/>
      <c r="M8" s="8"/>
      <c r="N8" s="8"/>
      <c r="O8" s="8"/>
      <c r="P8" s="8"/>
    </row>
    <row r="9" spans="1:40" ht="15.6">
      <c r="C9" s="59"/>
      <c r="D9" s="268" t="s">
        <v>563</v>
      </c>
      <c r="E9" s="268"/>
      <c r="F9" s="268"/>
      <c r="G9" s="268"/>
      <c r="H9" s="268"/>
      <c r="I9" s="268"/>
      <c r="J9" s="268"/>
      <c r="K9" s="268"/>
      <c r="L9" s="268"/>
      <c r="M9" s="268"/>
      <c r="N9" s="268"/>
      <c r="O9" s="268"/>
      <c r="P9" s="268"/>
      <c r="Q9" s="268"/>
      <c r="R9" s="268"/>
    </row>
    <row r="10" spans="1:40">
      <c r="B10" s="8"/>
      <c r="C10" s="8"/>
      <c r="D10" s="9"/>
      <c r="E10" s="9"/>
      <c r="F10" s="9"/>
      <c r="G10" s="8"/>
      <c r="H10" s="9"/>
      <c r="I10" s="8"/>
      <c r="J10" s="8"/>
      <c r="K10" s="8"/>
      <c r="L10" s="8"/>
      <c r="M10" s="8"/>
      <c r="N10" s="8"/>
      <c r="O10" s="8"/>
      <c r="P10" s="8"/>
    </row>
    <row r="11" spans="1:40">
      <c r="B11" s="5"/>
      <c r="C11" s="5"/>
      <c r="D11" s="5"/>
      <c r="E11" s="5"/>
      <c r="F11" s="5"/>
      <c r="G11" s="5"/>
      <c r="H11" s="5"/>
      <c r="I11" s="5"/>
      <c r="J11" s="5"/>
      <c r="K11" s="5"/>
      <c r="L11" s="5"/>
      <c r="M11" s="5"/>
      <c r="N11" s="5"/>
      <c r="O11" s="5"/>
      <c r="P11" s="5"/>
    </row>
    <row r="12" spans="1:40">
      <c r="B12" s="5"/>
      <c r="C12" s="5"/>
      <c r="D12" s="5"/>
      <c r="E12" s="5"/>
      <c r="F12" s="5"/>
      <c r="G12" s="5"/>
      <c r="H12" s="5"/>
      <c r="I12" s="5"/>
      <c r="J12" s="5"/>
      <c r="K12" s="5"/>
      <c r="L12" s="5"/>
      <c r="M12" s="5"/>
      <c r="N12" s="5"/>
      <c r="O12" s="5"/>
      <c r="P12" s="5"/>
    </row>
    <row r="13" spans="1:40" ht="15.6">
      <c r="B13" s="4"/>
      <c r="C13" s="197"/>
      <c r="D13" s="197"/>
      <c r="E13" s="198"/>
      <c r="F13" s="5"/>
      <c r="G13" s="5"/>
      <c r="H13" s="5"/>
      <c r="I13" s="5"/>
      <c r="J13" s="5"/>
      <c r="K13" s="5"/>
      <c r="L13" s="5"/>
      <c r="M13" s="5"/>
      <c r="N13" s="5"/>
      <c r="O13" s="5"/>
      <c r="P13" s="5"/>
    </row>
    <row r="14" spans="1:40">
      <c r="B14" s="5"/>
      <c r="C14" s="197"/>
      <c r="D14" s="197"/>
      <c r="E14" s="198"/>
      <c r="G14" s="5"/>
      <c r="H14" s="5"/>
      <c r="I14" s="5"/>
      <c r="J14" s="5"/>
      <c r="K14" s="5"/>
      <c r="L14" s="5"/>
      <c r="M14" s="5"/>
      <c r="N14" s="5"/>
      <c r="O14" s="5"/>
      <c r="P14" s="53" t="s">
        <v>7</v>
      </c>
      <c r="Q14" s="53" t="s">
        <v>15</v>
      </c>
      <c r="R14" s="53" t="s">
        <v>564</v>
      </c>
    </row>
    <row r="15" spans="1:40" ht="15.6">
      <c r="B15" s="5"/>
      <c r="C15" s="5"/>
      <c r="D15" s="5"/>
      <c r="E15" s="5"/>
      <c r="F15" s="5"/>
      <c r="G15" s="5"/>
      <c r="H15" s="5"/>
      <c r="I15" s="4"/>
      <c r="J15" s="5"/>
      <c r="K15" s="5"/>
      <c r="L15" s="4"/>
      <c r="M15" s="5"/>
      <c r="N15" s="5"/>
      <c r="O15" s="5"/>
      <c r="P15" s="175">
        <f>Prioridad!D15</f>
        <v>0</v>
      </c>
      <c r="Q15" s="176" t="str">
        <f>Prioridad!H15</f>
        <v>No Determinado</v>
      </c>
      <c r="R15" s="177" t="str">
        <f>IF(OR(Q15=$D$18,Q15=$D$19),"Incluir en el mapa de riesgos","")</f>
        <v/>
      </c>
    </row>
    <row r="16" spans="1:40" ht="15.6">
      <c r="B16" s="5"/>
      <c r="C16" s="269" t="s">
        <v>13</v>
      </c>
      <c r="D16" s="269"/>
      <c r="E16" s="269"/>
      <c r="F16" s="269"/>
      <c r="G16" s="5"/>
      <c r="H16" s="5"/>
      <c r="I16" s="5"/>
      <c r="J16" s="5"/>
      <c r="K16" s="5"/>
      <c r="L16" s="5"/>
      <c r="M16" s="5"/>
      <c r="N16" s="5"/>
      <c r="O16" s="5"/>
      <c r="P16" s="175">
        <f>Prioridad!D16</f>
        <v>0</v>
      </c>
      <c r="Q16" s="176" t="str">
        <f>Prioridad!H16</f>
        <v>No Determinado</v>
      </c>
      <c r="R16" s="177" t="str">
        <f t="shared" ref="R16:R24" si="0">IF(OR(Q16=$D$18,Q16=$D$19),"Incluir en el mapa de riesgos","")</f>
        <v/>
      </c>
    </row>
    <row r="17" spans="2:18">
      <c r="B17" s="5"/>
      <c r="C17" s="5"/>
      <c r="D17" s="5"/>
      <c r="E17" s="5"/>
      <c r="F17" s="5"/>
      <c r="G17" s="5"/>
      <c r="H17" s="5"/>
      <c r="I17" s="5"/>
      <c r="J17" s="5"/>
      <c r="K17" s="5"/>
      <c r="L17" s="5"/>
      <c r="M17" s="5"/>
      <c r="N17" s="5"/>
      <c r="O17" s="5"/>
      <c r="P17" s="175">
        <f>Prioridad!D17</f>
        <v>0</v>
      </c>
      <c r="Q17" s="176" t="str">
        <f>Prioridad!H17</f>
        <v>No Determinado</v>
      </c>
      <c r="R17" s="177" t="str">
        <f t="shared" si="0"/>
        <v/>
      </c>
    </row>
    <row r="18" spans="2:18">
      <c r="B18" s="5"/>
      <c r="D18" s="181" t="str">
        <f>+Prioridad!K16</f>
        <v>Riesgo Extremo</v>
      </c>
      <c r="E18" s="179">
        <f>COUNTIF(Prioridad!$H$15:$H$24,Prioridad!K16)</f>
        <v>0</v>
      </c>
      <c r="G18" s="5"/>
      <c r="H18" s="5"/>
      <c r="I18" s="5"/>
      <c r="J18" s="5"/>
      <c r="K18" s="5"/>
      <c r="L18" s="5"/>
      <c r="M18" s="5"/>
      <c r="N18" s="5"/>
      <c r="O18" s="5"/>
      <c r="P18" s="175">
        <f>Prioridad!D18</f>
        <v>0</v>
      </c>
      <c r="Q18" s="176" t="str">
        <f>Prioridad!H18</f>
        <v>No Determinado</v>
      </c>
      <c r="R18" s="177" t="str">
        <f t="shared" si="0"/>
        <v/>
      </c>
    </row>
    <row r="19" spans="2:18">
      <c r="B19" s="5"/>
      <c r="C19" s="5"/>
      <c r="D19" s="182" t="str">
        <f>+Prioridad!K17</f>
        <v>Riesgo Alto</v>
      </c>
      <c r="E19" s="179">
        <f>COUNTIF(Prioridad!$H$15:$H$24,Prioridad!K17)</f>
        <v>0</v>
      </c>
      <c r="F19" s="5"/>
      <c r="G19" s="5"/>
      <c r="H19" s="5"/>
      <c r="I19" s="5"/>
      <c r="J19" s="5"/>
      <c r="K19" s="5"/>
      <c r="L19" s="5"/>
      <c r="M19" s="5"/>
      <c r="N19" s="5"/>
      <c r="O19" s="5"/>
      <c r="P19" s="175">
        <f>Prioridad!D19</f>
        <v>0</v>
      </c>
      <c r="Q19" s="176" t="str">
        <f>Prioridad!H19</f>
        <v>No Determinado</v>
      </c>
      <c r="R19" s="177" t="str">
        <f t="shared" si="0"/>
        <v/>
      </c>
    </row>
    <row r="20" spans="2:18">
      <c r="B20" s="5"/>
      <c r="C20" s="5"/>
      <c r="D20" s="183" t="str">
        <f>+Prioridad!K18</f>
        <v>Riesgo Moderado</v>
      </c>
      <c r="E20" s="179">
        <f>COUNTIF(Prioridad!$H$15:$H$24,Prioridad!K18)</f>
        <v>0</v>
      </c>
      <c r="F20" s="5"/>
      <c r="G20" s="5"/>
      <c r="H20" s="5"/>
      <c r="I20" s="5"/>
      <c r="J20" s="5"/>
      <c r="K20" s="5"/>
      <c r="L20" s="5"/>
      <c r="M20" s="5"/>
      <c r="N20" s="5"/>
      <c r="O20" s="5"/>
      <c r="P20" s="175">
        <f>Prioridad!D20</f>
        <v>0</v>
      </c>
      <c r="Q20" s="176" t="str">
        <f>Prioridad!H20</f>
        <v>No Determinado</v>
      </c>
      <c r="R20" s="177" t="str">
        <f t="shared" si="0"/>
        <v/>
      </c>
    </row>
    <row r="21" spans="2:18">
      <c r="B21" s="5"/>
      <c r="C21" s="5"/>
      <c r="D21" s="184" t="str">
        <f>+Prioridad!K19</f>
        <v>Riesgo Bajo</v>
      </c>
      <c r="E21" s="180">
        <f>COUNTIF(Prioridad!$H$15:$H$24,Prioridad!K19)</f>
        <v>0</v>
      </c>
      <c r="F21" s="5"/>
      <c r="G21" s="5"/>
      <c r="H21" s="5"/>
      <c r="I21" s="5"/>
      <c r="J21" s="5"/>
      <c r="K21" s="5"/>
      <c r="L21" s="5"/>
      <c r="M21" s="5"/>
      <c r="N21" s="5"/>
      <c r="O21" s="5"/>
      <c r="P21" s="175">
        <f>Prioridad!D21</f>
        <v>0</v>
      </c>
      <c r="Q21" s="176" t="str">
        <f>Prioridad!H21</f>
        <v>No Determinado</v>
      </c>
      <c r="R21" s="177" t="str">
        <f t="shared" si="0"/>
        <v/>
      </c>
    </row>
    <row r="22" spans="2:18">
      <c r="B22" s="5"/>
      <c r="C22" s="5"/>
      <c r="D22" s="266" t="s">
        <v>600</v>
      </c>
      <c r="E22" s="267">
        <f>SUM(E18:E21)</f>
        <v>0</v>
      </c>
      <c r="F22" s="5"/>
      <c r="G22" s="5"/>
      <c r="H22" s="5"/>
      <c r="I22" s="5"/>
      <c r="J22" s="5"/>
      <c r="K22" s="5"/>
      <c r="L22" s="5"/>
      <c r="M22" s="5"/>
      <c r="N22" s="5"/>
      <c r="O22" s="5"/>
      <c r="P22" s="175">
        <f>Prioridad!D22</f>
        <v>0</v>
      </c>
      <c r="Q22" s="176" t="str">
        <f>Prioridad!H22</f>
        <v>No Determinado</v>
      </c>
      <c r="R22" s="177" t="str">
        <f t="shared" si="0"/>
        <v/>
      </c>
    </row>
    <row r="23" spans="2:18">
      <c r="B23" s="5"/>
      <c r="C23" s="5"/>
      <c r="D23" s="266"/>
      <c r="E23" s="267"/>
      <c r="F23" s="5"/>
      <c r="G23" s="5"/>
      <c r="H23" s="5"/>
      <c r="I23" s="5"/>
      <c r="J23" s="5"/>
      <c r="K23" s="5"/>
      <c r="L23" s="5"/>
      <c r="M23" s="5"/>
      <c r="N23" s="5"/>
      <c r="O23" s="5"/>
      <c r="P23" s="175">
        <f>Prioridad!D23</f>
        <v>0</v>
      </c>
      <c r="Q23" s="176" t="str">
        <f>Prioridad!H23</f>
        <v>No Determinado</v>
      </c>
      <c r="R23" s="177" t="str">
        <f t="shared" si="0"/>
        <v/>
      </c>
    </row>
    <row r="24" spans="2:18" ht="15" customHeight="1">
      <c r="B24" s="5"/>
      <c r="C24" s="5"/>
      <c r="F24" s="5"/>
      <c r="G24" s="5"/>
      <c r="H24" s="5"/>
      <c r="I24" s="5"/>
      <c r="J24" s="5"/>
      <c r="K24" s="5"/>
      <c r="L24" s="5"/>
      <c r="M24" s="5"/>
      <c r="N24" s="5"/>
      <c r="O24" s="5"/>
      <c r="P24" s="178">
        <f>Prioridad!D24</f>
        <v>0</v>
      </c>
      <c r="Q24" s="176" t="str">
        <f>Prioridad!H24</f>
        <v>No Determinado</v>
      </c>
      <c r="R24" s="177" t="str">
        <f t="shared" si="0"/>
        <v/>
      </c>
    </row>
    <row r="25" spans="2:18">
      <c r="B25" s="5"/>
      <c r="C25" s="5"/>
      <c r="F25" s="5"/>
      <c r="G25" s="5"/>
      <c r="H25" s="5"/>
      <c r="I25" s="5"/>
      <c r="J25" s="5"/>
      <c r="K25" s="5"/>
      <c r="L25" s="5"/>
      <c r="M25" s="5"/>
      <c r="N25" s="5"/>
      <c r="O25" s="5"/>
      <c r="P25" s="5"/>
    </row>
    <row r="26" spans="2:18">
      <c r="B26" s="5"/>
      <c r="C26" s="5"/>
      <c r="D26" s="5"/>
      <c r="E26" s="5"/>
      <c r="F26" s="5"/>
      <c r="G26" s="5"/>
      <c r="H26" s="5"/>
      <c r="I26" s="5"/>
      <c r="J26" s="5"/>
      <c r="K26" s="5"/>
      <c r="L26" s="5"/>
      <c r="M26" s="5"/>
      <c r="N26" s="5"/>
      <c r="O26" s="5"/>
      <c r="P26" s="5"/>
    </row>
    <row r="27" spans="2:18" ht="3" customHeight="1">
      <c r="B27" s="5"/>
      <c r="C27" s="5"/>
      <c r="D27" s="5"/>
      <c r="E27" s="5"/>
      <c r="F27" s="5"/>
      <c r="G27" s="5"/>
      <c r="H27" s="5"/>
      <c r="I27" s="5"/>
      <c r="J27" s="5"/>
      <c r="K27" s="5"/>
      <c r="L27" s="5"/>
      <c r="M27" s="5"/>
      <c r="N27" s="5"/>
      <c r="O27" s="5"/>
      <c r="P27" s="5"/>
    </row>
    <row r="28" spans="2:18">
      <c r="B28" s="5"/>
      <c r="C28" s="5"/>
      <c r="D28" s="5"/>
      <c r="E28" s="5"/>
      <c r="F28" s="5"/>
      <c r="G28" s="5"/>
      <c r="H28" s="5"/>
      <c r="I28" s="5"/>
      <c r="J28" s="5"/>
      <c r="K28" s="5"/>
      <c r="L28" s="5"/>
      <c r="M28" s="5"/>
      <c r="N28" s="5"/>
      <c r="O28" s="5"/>
      <c r="P28" s="5"/>
    </row>
    <row r="29" spans="2:18" ht="15.6" hidden="1">
      <c r="B29" s="5"/>
      <c r="C29" s="5"/>
      <c r="D29" s="5"/>
      <c r="E29" s="5"/>
      <c r="F29" s="5"/>
      <c r="G29" s="5"/>
      <c r="H29" s="5"/>
      <c r="I29" s="5"/>
      <c r="J29" s="5"/>
      <c r="K29" s="5"/>
      <c r="L29" s="6"/>
      <c r="M29" s="6"/>
      <c r="N29" s="6"/>
      <c r="O29" s="6"/>
      <c r="P29" s="5"/>
    </row>
    <row r="30" spans="2:18" ht="15.6" hidden="1">
      <c r="B30" s="5"/>
      <c r="C30" s="5"/>
      <c r="D30" s="5"/>
      <c r="E30" s="5"/>
      <c r="F30" s="5"/>
      <c r="G30" s="5"/>
      <c r="H30" s="5"/>
      <c r="I30" s="5"/>
      <c r="J30" s="5"/>
      <c r="K30" s="5"/>
      <c r="L30" s="6"/>
      <c r="M30" s="6"/>
      <c r="N30" s="6"/>
      <c r="O30" s="6"/>
      <c r="P30" s="5"/>
    </row>
    <row r="31" spans="2:18" ht="15.6" hidden="1">
      <c r="B31" s="5"/>
      <c r="C31" s="5"/>
      <c r="D31" s="5"/>
      <c r="E31" s="5"/>
      <c r="F31" s="5"/>
      <c r="G31" s="5"/>
      <c r="H31" s="5"/>
      <c r="I31" s="5"/>
      <c r="J31" s="5"/>
      <c r="K31" s="5"/>
      <c r="L31" s="6"/>
      <c r="M31" s="6"/>
      <c r="N31" s="6"/>
      <c r="O31" s="6"/>
      <c r="P31" s="5"/>
    </row>
    <row r="32" spans="2:18" hidden="1">
      <c r="B32" s="60"/>
      <c r="C32" s="60"/>
      <c r="D32" s="60"/>
      <c r="E32" s="60"/>
      <c r="F32" s="60"/>
      <c r="G32" s="60"/>
      <c r="H32" s="60"/>
      <c r="I32" s="60"/>
      <c r="J32" s="60"/>
      <c r="K32" s="60"/>
      <c r="L32" s="60"/>
      <c r="M32" s="60"/>
      <c r="N32" s="60"/>
      <c r="O32" s="60"/>
      <c r="P32" s="60"/>
    </row>
    <row r="33" spans="2:16" hidden="1">
      <c r="B33" s="60"/>
      <c r="C33" s="60"/>
      <c r="D33" s="60"/>
      <c r="E33" s="60"/>
      <c r="F33" s="60"/>
      <c r="G33" s="60"/>
      <c r="H33" s="60"/>
      <c r="I33" s="60"/>
      <c r="J33" s="60"/>
      <c r="K33" s="60"/>
      <c r="L33" s="60"/>
      <c r="M33" s="60"/>
      <c r="N33" s="60"/>
      <c r="O33" s="60"/>
      <c r="P33" s="60"/>
    </row>
    <row r="34" spans="2:16" hidden="1">
      <c r="B34" s="60"/>
      <c r="C34" s="60"/>
      <c r="D34" s="60"/>
      <c r="E34" s="60"/>
      <c r="F34" s="60"/>
      <c r="G34" s="60"/>
      <c r="H34" s="60"/>
      <c r="I34" s="60"/>
      <c r="J34" s="60"/>
      <c r="K34" s="60"/>
      <c r="L34" s="60"/>
      <c r="M34" s="60"/>
      <c r="N34" s="60"/>
      <c r="O34" s="60"/>
      <c r="P34" s="60"/>
    </row>
    <row r="37" spans="2:16"/>
    <row r="38" spans="2:16"/>
  </sheetData>
  <sheetProtection algorithmName="SHA-512" hashValue="ucVBA79v4N/6+03eInV8UsYhoprSzMoLJLpOQFLvf/Eh+jiErURduAUfHvwahFRrAJ4NIcZc7VWHp/1FLS6AEg==" saltValue="AhhUke3djx/DMrm/+Me9zg==" spinCount="100000" sheet="1" scenarios="1" formatCells="0" formatColumns="0" formatRows="0"/>
  <mergeCells count="5">
    <mergeCell ref="D22:D23"/>
    <mergeCell ref="E22:E23"/>
    <mergeCell ref="D9:R9"/>
    <mergeCell ref="C16:F16"/>
    <mergeCell ref="C6:R6"/>
  </mergeCells>
  <conditionalFormatting sqref="Q14">
    <cfRule type="cellIs" dxfId="13" priority="14" operator="equal">
      <formula>6</formula>
    </cfRule>
    <cfRule type="cellIs" dxfId="12" priority="15" operator="equal">
      <formula>5</formula>
    </cfRule>
    <cfRule type="cellIs" dxfId="11" priority="16" operator="equal">
      <formula>2</formula>
    </cfRule>
    <cfRule type="cellIs" dxfId="10" priority="17" operator="equal">
      <formula>3</formula>
    </cfRule>
    <cfRule type="cellIs" dxfId="9" priority="18" operator="equal">
      <formula>4</formula>
    </cfRule>
  </conditionalFormatting>
  <conditionalFormatting sqref="R14">
    <cfRule type="cellIs" dxfId="8" priority="9" operator="equal">
      <formula>6</formula>
    </cfRule>
    <cfRule type="cellIs" dxfId="7" priority="10" operator="equal">
      <formula>5</formula>
    </cfRule>
    <cfRule type="cellIs" dxfId="6" priority="11" operator="equal">
      <formula>2</formula>
    </cfRule>
    <cfRule type="cellIs" dxfId="5" priority="12" operator="equal">
      <formula>3</formula>
    </cfRule>
    <cfRule type="cellIs" dxfId="4" priority="13" operator="equal">
      <formula>4</formula>
    </cfRule>
  </conditionalFormatting>
  <conditionalFormatting sqref="Q15:Q24">
    <cfRule type="cellIs" dxfId="3" priority="151" operator="equal">
      <formula>$D$18</formula>
    </cfRule>
    <cfRule type="cellIs" dxfId="2" priority="152" operator="equal">
      <formula>$D$19</formula>
    </cfRule>
    <cfRule type="cellIs" dxfId="1" priority="153" operator="equal">
      <formula>$D$20</formula>
    </cfRule>
    <cfRule type="cellIs" dxfId="0" priority="154" operator="equal">
      <formula>$D$21</formula>
    </cfRule>
  </conditionalFormatting>
  <printOptions horizontalCentered="1"/>
  <pageMargins left="0.59055118110236227" right="0" top="0.59055118110236227" bottom="0.39370078740157483" header="0.51181102362204722" footer="0.51181102362204722"/>
  <pageSetup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Portada</vt:lpstr>
      <vt:lpstr>Listados</vt:lpstr>
      <vt:lpstr>Antes de Empezar</vt:lpstr>
      <vt:lpstr>Instrucciones</vt:lpstr>
      <vt:lpstr>Determinación riesgos</vt:lpstr>
      <vt:lpstr>Valoración riesgos</vt:lpstr>
      <vt:lpstr>Prioridad</vt:lpstr>
      <vt:lpstr>Hoja3</vt:lpstr>
      <vt:lpstr>Evaluación de Riesgos</vt:lpstr>
      <vt:lpstr>Entidades</vt:lpstr>
      <vt:lpstr>Impac</vt:lpstr>
      <vt:lpstr>Impacto</vt:lpstr>
      <vt:lpstr>Proba</vt:lpstr>
      <vt:lpstr>Probabilidad</vt:lpstr>
      <vt:lpstr>Riesgo1</vt:lpstr>
      <vt:lpstr>Riesgo2</vt:lpstr>
      <vt:lpstr>Riesgo3</vt:lpstr>
      <vt:lpstr>Riesgo4</vt:lpstr>
      <vt:lpstr>Riesgo5</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Cifuentes Cruz</dc:creator>
  <cp:lastModifiedBy>PUBLICACIONES</cp:lastModifiedBy>
  <dcterms:created xsi:type="dcterms:W3CDTF">2016-05-11T16:08:08Z</dcterms:created>
  <dcterms:modified xsi:type="dcterms:W3CDTF">2021-09-29T01:27:30Z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120 120 1920 1080</vt:lpwstr>
  </property>
</Properties>
</file>